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120a90.gyosei.nishi.or.jp\share5\95101033契約管理課\95101033契約管理課_1\契約チーム\２）工事・修繕\Ｒ５年度\01公共工事の前払金に関する要綱　改正\R5.10.1　改正\HP掲載\"/>
    </mc:Choice>
  </mc:AlternateContent>
  <bookViews>
    <workbookView xWindow="0" yWindow="0" windowWidth="20496" windowHeight="7236" tabRatio="829"/>
  </bookViews>
  <sheets>
    <sheet name="入力シート" sheetId="1" r:id="rId1"/>
    <sheet name="前払・中間前払辞退" sheetId="2" r:id="rId2"/>
    <sheet name="前払請求" sheetId="4" r:id="rId3"/>
    <sheet name="中間前払請求" sheetId="5" r:id="rId4"/>
    <sheet name="土木実施工程表" sheetId="10" r:id="rId5"/>
    <sheet name="建築実施工程表" sheetId="11" r:id="rId6"/>
    <sheet name="請負工事検査願" sheetId="7" r:id="rId7"/>
    <sheet name="完了届" sheetId="6" r:id="rId8"/>
    <sheet name="通知先確認" sheetId="12" r:id="rId9"/>
  </sheets>
  <definedNames>
    <definedName name="_xlnm.Print_Area" localSheetId="7">完了届!$A$1:$AH$52</definedName>
    <definedName name="_xlnm.Print_Area" localSheetId="5">建築実施工程表!$A$1:$BQ$66</definedName>
    <definedName name="_xlnm.Print_Area" localSheetId="6">請負工事検査願!$A$1:$AH$49</definedName>
    <definedName name="_xlnm.Print_Area" localSheetId="4">土木実施工程表!$A$1:$BP$66</definedName>
  </definedNames>
  <calcPr calcId="162913"/>
</workbook>
</file>

<file path=xl/calcChain.xml><?xml version="1.0" encoding="utf-8"?>
<calcChain xmlns="http://schemas.openxmlformats.org/spreadsheetml/2006/main">
  <c r="K24" i="1" l="1"/>
  <c r="J21" i="1"/>
  <c r="J19" i="1"/>
  <c r="J17" i="1"/>
  <c r="C17" i="1"/>
  <c r="C23" i="1" s="1"/>
  <c r="C25" i="1" s="1"/>
  <c r="K16" i="1"/>
  <c r="K15" i="1"/>
  <c r="K14" i="1"/>
  <c r="G66" i="5" s="1"/>
  <c r="A14" i="1"/>
  <c r="A15" i="1" s="1"/>
  <c r="C12" i="1"/>
  <c r="J12" i="1" s="1"/>
  <c r="A12" i="1"/>
  <c r="A13" i="1" s="1"/>
  <c r="G63" i="5"/>
  <c r="E68" i="5"/>
  <c r="E67" i="5"/>
  <c r="P66" i="5"/>
  <c r="P63" i="5"/>
  <c r="E66" i="4"/>
  <c r="E65" i="4"/>
  <c r="J18" i="1" l="1"/>
  <c r="J13" i="1"/>
  <c r="J22" i="1"/>
  <c r="J25" i="1" s="1"/>
  <c r="J20" i="1"/>
  <c r="C22" i="1"/>
  <c r="P64" i="4" l="1"/>
  <c r="P61" i="4"/>
  <c r="G64" i="4"/>
  <c r="G61" i="4"/>
  <c r="R11" i="6" l="1"/>
  <c r="R9" i="6"/>
  <c r="R11" i="7"/>
  <c r="R9" i="7"/>
  <c r="C5" i="6" l="1"/>
  <c r="Q29" i="7"/>
  <c r="A1" i="2"/>
  <c r="M36" i="2"/>
  <c r="O36" i="2"/>
  <c r="Q36" i="2"/>
  <c r="A38" i="2"/>
  <c r="I40" i="2"/>
  <c r="I42" i="2"/>
  <c r="I44" i="2"/>
  <c r="C50" i="2"/>
  <c r="C51" i="2"/>
  <c r="C52" i="2"/>
  <c r="C53" i="2"/>
  <c r="D53" i="2"/>
  <c r="F53" i="2"/>
  <c r="H53" i="2"/>
  <c r="D54" i="2"/>
  <c r="F54" i="2"/>
  <c r="H54" i="2"/>
  <c r="K54" i="2"/>
  <c r="M54" i="2"/>
  <c r="O54" i="2"/>
  <c r="C42" i="6" l="1"/>
  <c r="C42" i="7"/>
  <c r="C37" i="6"/>
  <c r="C38" i="7"/>
  <c r="C20" i="5"/>
  <c r="C20" i="4"/>
  <c r="C21" i="2"/>
  <c r="C20" i="2"/>
  <c r="C19" i="2"/>
  <c r="C90" i="5" l="1"/>
  <c r="C110" i="5" s="1"/>
  <c r="C64" i="5"/>
  <c r="BB2" i="11"/>
  <c r="BB3" i="11"/>
  <c r="BB63" i="11"/>
  <c r="AY63" i="11"/>
  <c r="AV63" i="11"/>
  <c r="AS63" i="11"/>
  <c r="AP63" i="11"/>
  <c r="AM63" i="11"/>
  <c r="AJ63" i="11"/>
  <c r="AG63" i="11"/>
  <c r="AD63" i="11"/>
  <c r="AA63" i="11"/>
  <c r="X63" i="11"/>
  <c r="U63" i="11"/>
  <c r="R63" i="11"/>
  <c r="O63" i="11"/>
  <c r="BB62" i="11"/>
  <c r="AY62" i="11"/>
  <c r="AV62" i="11"/>
  <c r="AS62" i="11"/>
  <c r="AP62" i="11"/>
  <c r="AM62" i="11"/>
  <c r="AJ62" i="11"/>
  <c r="AG62" i="11"/>
  <c r="AD62" i="11"/>
  <c r="AA62" i="11"/>
  <c r="X62" i="11"/>
  <c r="U62" i="11"/>
  <c r="R62" i="11"/>
  <c r="O62" i="11"/>
  <c r="BB5" i="11"/>
  <c r="BB61" i="11" s="1"/>
  <c r="AY5" i="11"/>
  <c r="AY61" i="11" s="1"/>
  <c r="D2" i="11"/>
  <c r="W63" i="10"/>
  <c r="Z63" i="10"/>
  <c r="AC63" i="10"/>
  <c r="AF63" i="10"/>
  <c r="AI63" i="10"/>
  <c r="AL63" i="10"/>
  <c r="AO63" i="10"/>
  <c r="AR63" i="10"/>
  <c r="AU63" i="10"/>
  <c r="AX63" i="10"/>
  <c r="BA63" i="10"/>
  <c r="BD63" i="10"/>
  <c r="BG63" i="10"/>
  <c r="T63" i="10"/>
  <c r="T62" i="10"/>
  <c r="Z62" i="10"/>
  <c r="AF62" i="10"/>
  <c r="AI62" i="10"/>
  <c r="AL62" i="10"/>
  <c r="AO62" i="10"/>
  <c r="AR62" i="10"/>
  <c r="AU62" i="10"/>
  <c r="AX62" i="10"/>
  <c r="BA62" i="10"/>
  <c r="BD62" i="10"/>
  <c r="BG62" i="10"/>
  <c r="AC62" i="10"/>
  <c r="W62" i="10"/>
  <c r="BD5" i="10"/>
  <c r="BD61" i="10" s="1"/>
  <c r="BG5" i="10"/>
  <c r="BG61" i="10" s="1"/>
  <c r="K125" i="5" l="1"/>
  <c r="K126" i="5"/>
  <c r="K127" i="5"/>
  <c r="K128" i="5"/>
  <c r="K115" i="5"/>
  <c r="K116" i="5"/>
  <c r="K117" i="5"/>
  <c r="K118" i="5"/>
  <c r="K119" i="5"/>
  <c r="K120" i="5"/>
  <c r="K121" i="5"/>
  <c r="K122" i="5"/>
  <c r="K123" i="5"/>
  <c r="K124" i="5"/>
  <c r="BB3" i="10"/>
  <c r="BB2" i="10" l="1"/>
  <c r="D2" i="10"/>
  <c r="I13" i="5" l="1"/>
  <c r="I51" i="5" s="1"/>
  <c r="A7" i="4" l="1"/>
  <c r="A41" i="4" s="1"/>
  <c r="A7" i="2"/>
  <c r="A7" i="5"/>
  <c r="A43" i="5" s="1"/>
  <c r="A77" i="5" s="1"/>
  <c r="C5" i="7"/>
  <c r="A32" i="2" l="1"/>
  <c r="H26" i="5"/>
  <c r="F26" i="5"/>
  <c r="D26" i="5"/>
  <c r="H26" i="4"/>
  <c r="F26" i="4"/>
  <c r="D26" i="4"/>
  <c r="Q5" i="5" l="1"/>
  <c r="M5" i="5"/>
  <c r="O5" i="5"/>
  <c r="X51" i="6"/>
  <c r="L51" i="6"/>
  <c r="L48" i="6"/>
  <c r="O22" i="5"/>
  <c r="M22" i="5"/>
  <c r="K22" i="5"/>
  <c r="E23" i="4"/>
  <c r="E63" i="4" s="1"/>
  <c r="V39" i="6" l="1"/>
  <c r="S39" i="6"/>
  <c r="P39" i="6"/>
  <c r="V37" i="6"/>
  <c r="S37" i="6"/>
  <c r="P37" i="6"/>
  <c r="L43" i="6"/>
  <c r="L33" i="6"/>
  <c r="L29" i="6"/>
  <c r="Q25" i="6"/>
  <c r="R19" i="6"/>
  <c r="O19" i="6"/>
  <c r="L19" i="6"/>
  <c r="L43" i="7"/>
  <c r="V40" i="7"/>
  <c r="S40" i="7"/>
  <c r="P40" i="7"/>
  <c r="V38" i="7"/>
  <c r="S38" i="7"/>
  <c r="P38" i="7"/>
  <c r="L35" i="7"/>
  <c r="L32" i="7"/>
  <c r="L23" i="7"/>
  <c r="L20" i="7"/>
  <c r="M17" i="7"/>
  <c r="AD3" i="7"/>
  <c r="AA3" i="7"/>
  <c r="X3" i="7"/>
  <c r="V3" i="7"/>
  <c r="R7" i="7"/>
  <c r="L36" i="2"/>
  <c r="C54" i="2"/>
  <c r="AD3" i="6"/>
  <c r="AA3" i="6"/>
  <c r="X3" i="6"/>
  <c r="R7" i="6"/>
  <c r="O4" i="11" l="1"/>
  <c r="T4" i="10"/>
  <c r="AN2" i="11"/>
  <c r="AN2" i="10"/>
  <c r="BJ1" i="11"/>
  <c r="BI1" i="10"/>
  <c r="N38" i="7"/>
  <c r="N37" i="6"/>
  <c r="E24" i="5"/>
  <c r="E23" i="5"/>
  <c r="E65" i="5" s="1"/>
  <c r="O92" i="5"/>
  <c r="O111" i="5" s="1"/>
  <c r="M92" i="5"/>
  <c r="M111" i="5" s="1"/>
  <c r="K92" i="5"/>
  <c r="K111" i="5" s="1"/>
  <c r="H22" i="5"/>
  <c r="H92" i="5" s="1"/>
  <c r="H111" i="5" s="1"/>
  <c r="F22" i="5"/>
  <c r="F92" i="5" s="1"/>
  <c r="F111" i="5" s="1"/>
  <c r="D22" i="5"/>
  <c r="D92" i="5" s="1"/>
  <c r="D111" i="5" s="1"/>
  <c r="C22" i="5"/>
  <c r="C92" i="5" s="1"/>
  <c r="C111" i="5" s="1"/>
  <c r="C112" i="5" s="1"/>
  <c r="H21" i="5"/>
  <c r="H91" i="5" s="1"/>
  <c r="F21" i="5"/>
  <c r="F91" i="5" s="1"/>
  <c r="D21" i="5"/>
  <c r="D91" i="5" s="1"/>
  <c r="C21" i="5"/>
  <c r="C91" i="5" s="1"/>
  <c r="C19" i="5"/>
  <c r="C89" i="5" s="1"/>
  <c r="C18" i="5"/>
  <c r="I11" i="5"/>
  <c r="I49" i="5" s="1"/>
  <c r="I83" i="5" s="1"/>
  <c r="I9" i="5"/>
  <c r="Q41" i="5"/>
  <c r="Q75" i="5" s="1"/>
  <c r="H112" i="5" s="1"/>
  <c r="O41" i="5"/>
  <c r="O75" i="5" s="1"/>
  <c r="F112" i="5" s="1"/>
  <c r="M41" i="5"/>
  <c r="M75" i="5" s="1"/>
  <c r="D112" i="5" s="1"/>
  <c r="L5" i="5"/>
  <c r="L41" i="5" s="1"/>
  <c r="L75" i="5" s="1"/>
  <c r="I79" i="5" l="1"/>
  <c r="I47" i="5"/>
  <c r="I81" i="5" s="1"/>
  <c r="J54" i="2"/>
  <c r="J112" i="5"/>
  <c r="A126" i="5"/>
  <c r="A124" i="5"/>
  <c r="A122" i="5"/>
  <c r="A120" i="5"/>
  <c r="A118" i="5"/>
  <c r="A116" i="5"/>
  <c r="A125" i="5"/>
  <c r="A123" i="5"/>
  <c r="A121" i="5"/>
  <c r="A119" i="5"/>
  <c r="A117" i="5"/>
  <c r="A115" i="5"/>
  <c r="C26" i="4"/>
  <c r="C26" i="5"/>
  <c r="J22" i="5"/>
  <c r="J92" i="5" s="1"/>
  <c r="J111" i="5" s="1"/>
  <c r="C88" i="5"/>
  <c r="C109" i="5" s="1"/>
  <c r="E93" i="5"/>
  <c r="E24" i="4"/>
  <c r="E25" i="4"/>
  <c r="E60" i="4" s="1"/>
  <c r="O22" i="4"/>
  <c r="M22" i="4"/>
  <c r="K22" i="4"/>
  <c r="J22" i="4"/>
  <c r="H22" i="4"/>
  <c r="F22" i="4"/>
  <c r="D22" i="4"/>
  <c r="C22" i="4"/>
  <c r="H21" i="4"/>
  <c r="F21" i="4"/>
  <c r="D21" i="4"/>
  <c r="C21" i="4"/>
  <c r="C19" i="4"/>
  <c r="C18" i="4"/>
  <c r="C62" i="4" s="1"/>
  <c r="I13" i="4"/>
  <c r="I49" i="4" s="1"/>
  <c r="I11" i="4"/>
  <c r="I47" i="4" s="1"/>
  <c r="I9" i="4"/>
  <c r="I45" i="4" s="1"/>
  <c r="Q5" i="4"/>
  <c r="Q39" i="4" s="1"/>
  <c r="O5" i="4"/>
  <c r="O39" i="4" s="1"/>
  <c r="M5" i="4"/>
  <c r="M39" i="4" s="1"/>
  <c r="L5" i="4"/>
  <c r="L39" i="4" s="1"/>
  <c r="O23" i="2"/>
  <c r="M23" i="2"/>
  <c r="K23" i="2"/>
  <c r="J23" i="2"/>
  <c r="H23" i="2"/>
  <c r="F23" i="2"/>
  <c r="C23" i="2"/>
  <c r="D23" i="2"/>
  <c r="H22" i="2"/>
  <c r="F22" i="2"/>
  <c r="C22" i="2"/>
  <c r="D22" i="2"/>
  <c r="I13" i="2"/>
  <c r="I11" i="2"/>
  <c r="I9" i="2"/>
  <c r="L5" i="2"/>
  <c r="Q5" i="2"/>
  <c r="O5" i="2"/>
  <c r="M5" i="2"/>
  <c r="T5" i="10" l="1"/>
  <c r="T61" i="10" s="1"/>
  <c r="O5" i="11"/>
  <c r="O61" i="11" s="1"/>
  <c r="AF5" i="10"/>
  <c r="AF61" i="10" s="1"/>
  <c r="AA5" i="11"/>
  <c r="AA61" i="11" s="1"/>
  <c r="AR5" i="10"/>
  <c r="AR61" i="10" s="1"/>
  <c r="AM5" i="11"/>
  <c r="AM61" i="11" s="1"/>
  <c r="R5" i="11"/>
  <c r="R61" i="11" s="1"/>
  <c r="W5" i="10"/>
  <c r="W61" i="10" s="1"/>
  <c r="AD5" i="11"/>
  <c r="AD61" i="11" s="1"/>
  <c r="AI5" i="10"/>
  <c r="AI61" i="10" s="1"/>
  <c r="AP5" i="11"/>
  <c r="AP61" i="11" s="1"/>
  <c r="AU5" i="10"/>
  <c r="AU61" i="10" s="1"/>
  <c r="AN3" i="11"/>
  <c r="AN3" i="10"/>
  <c r="J19" i="6"/>
  <c r="Z5" i="10"/>
  <c r="Z61" i="10" s="1"/>
  <c r="U5" i="11"/>
  <c r="U61" i="11" s="1"/>
  <c r="AL5" i="10"/>
  <c r="AL61" i="10" s="1"/>
  <c r="AG5" i="11"/>
  <c r="AG61" i="11" s="1"/>
  <c r="AX5" i="10"/>
  <c r="AX61" i="10" s="1"/>
  <c r="AS5" i="11"/>
  <c r="AS61" i="11" s="1"/>
  <c r="X5" i="11"/>
  <c r="X61" i="11" s="1"/>
  <c r="AC5" i="10"/>
  <c r="AC61" i="10" s="1"/>
  <c r="AJ5" i="11"/>
  <c r="AJ61" i="11" s="1"/>
  <c r="AO5" i="10"/>
  <c r="AO61" i="10" s="1"/>
  <c r="AV5" i="11"/>
  <c r="AV61" i="11" s="1"/>
  <c r="BA5" i="10"/>
  <c r="BA61" i="10" s="1"/>
  <c r="N40" i="7"/>
  <c r="N39" i="6"/>
  <c r="V3" i="6"/>
  <c r="L46" i="7"/>
  <c r="E25" i="5"/>
  <c r="E62" i="5" s="1"/>
</calcChain>
</file>

<file path=xl/comments1.xml><?xml version="1.0" encoding="utf-8"?>
<comments xmlns="http://schemas.openxmlformats.org/spreadsheetml/2006/main">
  <authors>
    <author>中村　賢一郎</author>
  </authors>
  <commentList>
    <comment ref="R11" authorId="0" shapeId="0">
      <text>
        <r>
          <rPr>
            <sz val="8"/>
            <color indexed="81"/>
            <rFont val="ＭＳ Ｐゴシック"/>
            <family val="3"/>
            <charset val="128"/>
          </rPr>
          <t>入力シートに記入
またはゴム印押印</t>
        </r>
      </text>
    </comment>
  </commentList>
</comments>
</file>

<file path=xl/sharedStrings.xml><?xml version="1.0" encoding="utf-8"?>
<sst xmlns="http://schemas.openxmlformats.org/spreadsheetml/2006/main" count="590" uniqueCount="235">
  <si>
    <t>請負工事支払関係書類入力シート</t>
    <rPh sb="0" eb="2">
      <t>ウケオイ</t>
    </rPh>
    <rPh sb="2" eb="4">
      <t>コウジ</t>
    </rPh>
    <rPh sb="4" eb="6">
      <t>シハライ</t>
    </rPh>
    <rPh sb="6" eb="8">
      <t>カンケイ</t>
    </rPh>
    <rPh sb="8" eb="10">
      <t>ショルイ</t>
    </rPh>
    <rPh sb="10" eb="12">
      <t>ニュウリョク</t>
    </rPh>
    <phoneticPr fontId="2"/>
  </si>
  <si>
    <t>名称</t>
    <rPh sb="0" eb="2">
      <t>メイショウ</t>
    </rPh>
    <phoneticPr fontId="2"/>
  </si>
  <si>
    <t>代表者または受任者</t>
    <rPh sb="0" eb="3">
      <t>ダイヒョウシャ</t>
    </rPh>
    <rPh sb="6" eb="8">
      <t>ジュニン</t>
    </rPh>
    <rPh sb="8" eb="9">
      <t>シャ</t>
    </rPh>
    <phoneticPr fontId="2"/>
  </si>
  <si>
    <t>起工番号</t>
    <rPh sb="0" eb="2">
      <t>キコウ</t>
    </rPh>
    <rPh sb="2" eb="4">
      <t>バンゴウ</t>
    </rPh>
    <phoneticPr fontId="2"/>
  </si>
  <si>
    <t>工事名</t>
    <rPh sb="0" eb="3">
      <t>コウジメイ</t>
    </rPh>
    <phoneticPr fontId="2"/>
  </si>
  <si>
    <t>工事場所</t>
    <rPh sb="0" eb="2">
      <t>コウジ</t>
    </rPh>
    <rPh sb="2" eb="4">
      <t>バショ</t>
    </rPh>
    <phoneticPr fontId="2"/>
  </si>
  <si>
    <t>前払金額</t>
    <rPh sb="0" eb="2">
      <t>マエバライ</t>
    </rPh>
    <rPh sb="2" eb="3">
      <t>キン</t>
    </rPh>
    <rPh sb="3" eb="4">
      <t>ガク</t>
    </rPh>
    <phoneticPr fontId="2"/>
  </si>
  <si>
    <t>中間前払金額</t>
    <rPh sb="0" eb="2">
      <t>チュウカン</t>
    </rPh>
    <rPh sb="2" eb="4">
      <t>マエバライ</t>
    </rPh>
    <rPh sb="4" eb="6">
      <t>キンガク</t>
    </rPh>
    <phoneticPr fontId="2"/>
  </si>
  <si>
    <t>年</t>
    <rPh sb="0" eb="1">
      <t>ネン</t>
    </rPh>
    <phoneticPr fontId="2"/>
  </si>
  <si>
    <t>月</t>
    <rPh sb="0" eb="1">
      <t>ツキ</t>
    </rPh>
    <phoneticPr fontId="2"/>
  </si>
  <si>
    <t>日　～</t>
    <rPh sb="0" eb="1">
      <t>ニチ</t>
    </rPh>
    <phoneticPr fontId="2"/>
  </si>
  <si>
    <t>日</t>
  </si>
  <si>
    <t>日</t>
    <rPh sb="0" eb="1">
      <t>ニチ</t>
    </rPh>
    <phoneticPr fontId="2"/>
  </si>
  <si>
    <t>契約日</t>
    <rPh sb="0" eb="3">
      <t>ケイヤクビ</t>
    </rPh>
    <phoneticPr fontId="2"/>
  </si>
  <si>
    <t>契約年月日</t>
    <phoneticPr fontId="2"/>
  </si>
  <si>
    <t>日</t>
    <rPh sb="0" eb="1">
      <t>ヒ</t>
    </rPh>
    <phoneticPr fontId="2"/>
  </si>
  <si>
    <t>日　～</t>
    <rPh sb="0" eb="1">
      <t>ヒ</t>
    </rPh>
    <phoneticPr fontId="2"/>
  </si>
  <si>
    <t>（第１号様式）</t>
    <rPh sb="1" eb="2">
      <t>ダイ</t>
    </rPh>
    <rPh sb="3" eb="4">
      <t>ゴウ</t>
    </rPh>
    <rPh sb="4" eb="6">
      <t>ヨウシキ</t>
    </rPh>
    <phoneticPr fontId="2"/>
  </si>
  <si>
    <t>　(注)前払金にあっては前払金を、中間前払金にあっては中間前払金を○で囲んでください。</t>
    <phoneticPr fontId="2"/>
  </si>
  <si>
    <t>　(注)前払金にあっては前払金を、中間前払金にあっては中間前払金を○で囲んでください。</t>
    <phoneticPr fontId="2"/>
  </si>
  <si>
    <r>
      <t>前払金・</t>
    </r>
    <r>
      <rPr>
        <strike/>
        <sz val="10.5"/>
        <color theme="1"/>
        <rFont val="ＭＳ 明朝"/>
        <family val="1"/>
        <charset val="128"/>
      </rPr>
      <t>中間前払金</t>
    </r>
    <r>
      <rPr>
        <sz val="10.5"/>
        <color theme="1"/>
        <rFont val="ＭＳ 明朝"/>
        <family val="1"/>
        <charset val="128"/>
      </rPr>
      <t>辞退届</t>
    </r>
    <phoneticPr fontId="2"/>
  </si>
  <si>
    <r>
      <t>　次の公共工事について、弊社の都合により（前払金・</t>
    </r>
    <r>
      <rPr>
        <strike/>
        <sz val="10.5"/>
        <color theme="1"/>
        <rFont val="ＭＳ 明朝"/>
        <family val="1"/>
        <charset val="128"/>
      </rPr>
      <t>中間前払金</t>
    </r>
    <r>
      <rPr>
        <sz val="10.5"/>
        <color theme="1"/>
        <rFont val="ＭＳ 明朝"/>
        <family val="1"/>
        <charset val="128"/>
      </rPr>
      <t>）を辞退しますので、</t>
    </r>
    <phoneticPr fontId="2"/>
  </si>
  <si>
    <t>届け出ます。</t>
  </si>
  <si>
    <t>届出日</t>
    <rPh sb="0" eb="2">
      <t>トドケデ</t>
    </rPh>
    <rPh sb="2" eb="3">
      <t>ビ</t>
    </rPh>
    <phoneticPr fontId="2"/>
  </si>
  <si>
    <t>（第２号様式）</t>
    <rPh sb="1" eb="2">
      <t>ダイ</t>
    </rPh>
    <rPh sb="3" eb="4">
      <t>ゴウ</t>
    </rPh>
    <rPh sb="4" eb="6">
      <t>ヨウシキ</t>
    </rPh>
    <phoneticPr fontId="2"/>
  </si>
  <si>
    <r>
      <t>公共工事（前払金・</t>
    </r>
    <r>
      <rPr>
        <strike/>
        <sz val="10.5"/>
        <color theme="1"/>
        <rFont val="ＭＳ 明朝"/>
        <family val="1"/>
        <charset val="128"/>
      </rPr>
      <t>中間前払金</t>
    </r>
    <r>
      <rPr>
        <sz val="10.5"/>
        <color theme="1"/>
        <rFont val="ＭＳ 明朝"/>
        <family val="1"/>
        <charset val="128"/>
      </rPr>
      <t>）交付申請書</t>
    </r>
    <rPh sb="0" eb="2">
      <t>コウキョウ</t>
    </rPh>
    <rPh sb="2" eb="4">
      <t>コウジ</t>
    </rPh>
    <rPh sb="15" eb="17">
      <t>コウフ</t>
    </rPh>
    <rPh sb="17" eb="20">
      <t>シンセイショ</t>
    </rPh>
    <phoneticPr fontId="2"/>
  </si>
  <si>
    <t>当該会計年度
出来高予定額</t>
    <rPh sb="0" eb="2">
      <t>トウガイ</t>
    </rPh>
    <rPh sb="2" eb="4">
      <t>カイケイ</t>
    </rPh>
    <rPh sb="4" eb="6">
      <t>ネンド</t>
    </rPh>
    <rPh sb="7" eb="10">
      <t>デキダカ</t>
    </rPh>
    <rPh sb="10" eb="12">
      <t>ヨテイ</t>
    </rPh>
    <rPh sb="12" eb="13">
      <t>ガク</t>
    </rPh>
    <phoneticPr fontId="2"/>
  </si>
  <si>
    <t>前払保証期限</t>
    <rPh sb="0" eb="2">
      <t>マエバライ</t>
    </rPh>
    <rPh sb="2" eb="4">
      <t>ホショウ</t>
    </rPh>
    <rPh sb="4" eb="6">
      <t>キゲン</t>
    </rPh>
    <phoneticPr fontId="2"/>
  </si>
  <si>
    <t>工 事 場 所</t>
    <phoneticPr fontId="2"/>
  </si>
  <si>
    <t>起 工 番 号</t>
    <phoneticPr fontId="2"/>
  </si>
  <si>
    <t>契 約 金 額</t>
    <rPh sb="0" eb="1">
      <t>チギリ</t>
    </rPh>
    <rPh sb="2" eb="3">
      <t>ヤク</t>
    </rPh>
    <rPh sb="4" eb="5">
      <t>キン</t>
    </rPh>
    <rPh sb="6" eb="7">
      <t>ガク</t>
    </rPh>
    <phoneticPr fontId="2"/>
  </si>
  <si>
    <t>工  事  名</t>
    <phoneticPr fontId="2"/>
  </si>
  <si>
    <t>前 払 金 額
（中間前払金額）</t>
    <rPh sb="0" eb="1">
      <t>マエ</t>
    </rPh>
    <rPh sb="2" eb="3">
      <t>バライ</t>
    </rPh>
    <rPh sb="4" eb="5">
      <t>キン</t>
    </rPh>
    <rPh sb="6" eb="7">
      <t>ガク</t>
    </rPh>
    <rPh sb="9" eb="11">
      <t>チュウカン</t>
    </rPh>
    <rPh sb="11" eb="13">
      <t>マエバライ</t>
    </rPh>
    <rPh sb="13" eb="15">
      <t>キンガク</t>
    </rPh>
    <phoneticPr fontId="2"/>
  </si>
  <si>
    <t>円</t>
    <rPh sb="0" eb="1">
      <t>エン</t>
    </rPh>
    <phoneticPr fontId="2"/>
  </si>
  <si>
    <t>当該年度出来高予定額</t>
    <rPh sb="0" eb="2">
      <t>トウガイ</t>
    </rPh>
    <rPh sb="2" eb="4">
      <t>ネンド</t>
    </rPh>
    <rPh sb="4" eb="7">
      <t>デキダカ</t>
    </rPh>
    <rPh sb="7" eb="9">
      <t>ヨテイ</t>
    </rPh>
    <rPh sb="9" eb="10">
      <t>ガク</t>
    </rPh>
    <phoneticPr fontId="2"/>
  </si>
  <si>
    <t>備  　　考</t>
    <phoneticPr fontId="2"/>
  </si>
  <si>
    <t>　(注2)前払金にあっては前払金を、中間前払金にあっては中間前払金を○で囲んでください。</t>
  </si>
  <si>
    <t>　(注3)継続事業にあっては当該会計年度を備考欄に記入してください。</t>
  </si>
  <si>
    <t>　(注4)提出に当たっては、前払金又は中間前払金に係る保証証書を添付してください。</t>
    <phoneticPr fontId="2"/>
  </si>
  <si>
    <t>　(注1)この申請書は、前払金にあっては工事請負契約の締結日から30日以内に提出してくださ</t>
    <phoneticPr fontId="2"/>
  </si>
  <si>
    <t>　　　い。</t>
    <phoneticPr fontId="2"/>
  </si>
  <si>
    <r>
      <t>　　　次の公共工事に係る（前払金・</t>
    </r>
    <r>
      <rPr>
        <strike/>
        <sz val="10.5"/>
        <color theme="1"/>
        <rFont val="ＭＳ 明朝"/>
        <family val="1"/>
        <charset val="128"/>
      </rPr>
      <t>中間前払金</t>
    </r>
    <r>
      <rPr>
        <sz val="10.5"/>
        <color theme="1"/>
        <rFont val="ＭＳ 明朝"/>
        <family val="1"/>
        <charset val="128"/>
      </rPr>
      <t>）を交付してくださるよう、申請します。</t>
    </r>
    <rPh sb="10" eb="11">
      <t>カカ</t>
    </rPh>
    <rPh sb="24" eb="26">
      <t>コウフ</t>
    </rPh>
    <rPh sb="35" eb="37">
      <t>シンセイ</t>
    </rPh>
    <phoneticPr fontId="2"/>
  </si>
  <si>
    <t>（第３号様式）</t>
    <rPh sb="1" eb="2">
      <t>ダイ</t>
    </rPh>
    <rPh sb="3" eb="4">
      <t>ゴウ</t>
    </rPh>
    <rPh sb="4" eb="6">
      <t>ヨウシキ</t>
    </rPh>
    <phoneticPr fontId="2"/>
  </si>
  <si>
    <r>
      <t>公共工事（前払金・</t>
    </r>
    <r>
      <rPr>
        <strike/>
        <sz val="10.5"/>
        <color theme="1"/>
        <rFont val="ＭＳ 明朝"/>
        <family val="1"/>
        <charset val="128"/>
      </rPr>
      <t>中間前払金</t>
    </r>
    <r>
      <rPr>
        <sz val="10.5"/>
        <color theme="1"/>
        <rFont val="ＭＳ 明朝"/>
        <family val="1"/>
        <charset val="128"/>
      </rPr>
      <t>）請求書</t>
    </r>
    <rPh sb="0" eb="2">
      <t>コウキョウ</t>
    </rPh>
    <rPh sb="2" eb="4">
      <t>コウジ</t>
    </rPh>
    <rPh sb="15" eb="18">
      <t>セイキュウショ</t>
    </rPh>
    <phoneticPr fontId="2"/>
  </si>
  <si>
    <t>請 求 金 額</t>
    <rPh sb="0" eb="1">
      <t>ショウ</t>
    </rPh>
    <rPh sb="2" eb="3">
      <t>キュウ</t>
    </rPh>
    <rPh sb="4" eb="5">
      <t>キン</t>
    </rPh>
    <rPh sb="6" eb="7">
      <t>ガク</t>
    </rPh>
    <phoneticPr fontId="2"/>
  </si>
  <si>
    <t>当該工事おける前回
までの前払金の受領額</t>
    <rPh sb="0" eb="2">
      <t>トウガイ</t>
    </rPh>
    <rPh sb="2" eb="4">
      <t>コウジ</t>
    </rPh>
    <rPh sb="7" eb="9">
      <t>ゼンカイ</t>
    </rPh>
    <rPh sb="13" eb="15">
      <t>マエバライ</t>
    </rPh>
    <rPh sb="15" eb="16">
      <t>キン</t>
    </rPh>
    <rPh sb="17" eb="19">
      <t>ジュリョウ</t>
    </rPh>
    <rPh sb="19" eb="20">
      <t>ガク</t>
    </rPh>
    <phoneticPr fontId="2"/>
  </si>
  <si>
    <t>振込先金融機関</t>
    <rPh sb="0" eb="2">
      <t>フリコミ</t>
    </rPh>
    <rPh sb="2" eb="3">
      <t>サキ</t>
    </rPh>
    <rPh sb="3" eb="5">
      <t>キンユウ</t>
    </rPh>
    <rPh sb="5" eb="7">
      <t>キカン</t>
    </rPh>
    <phoneticPr fontId="2"/>
  </si>
  <si>
    <t>金融機関名</t>
    <rPh sb="0" eb="2">
      <t>キンユウ</t>
    </rPh>
    <rPh sb="2" eb="4">
      <t>キカン</t>
    </rPh>
    <rPh sb="4" eb="5">
      <t>メイ</t>
    </rPh>
    <phoneticPr fontId="2"/>
  </si>
  <si>
    <t>預金種別</t>
    <rPh sb="0" eb="2">
      <t>ヨキン</t>
    </rPh>
    <rPh sb="2" eb="4">
      <t>シュベツ</t>
    </rPh>
    <phoneticPr fontId="2"/>
  </si>
  <si>
    <t>専用口座番号</t>
    <rPh sb="0" eb="2">
      <t>センヨウ</t>
    </rPh>
    <rPh sb="2" eb="4">
      <t>コウザ</t>
    </rPh>
    <rPh sb="4" eb="6">
      <t>バンゴウ</t>
    </rPh>
    <phoneticPr fontId="2"/>
  </si>
  <si>
    <t>（フリガナ）</t>
    <phoneticPr fontId="2"/>
  </si>
  <si>
    <t>口座名義人</t>
    <rPh sb="0" eb="2">
      <t>コウザ</t>
    </rPh>
    <rPh sb="2" eb="4">
      <t>メイギ</t>
    </rPh>
    <rPh sb="4" eb="5">
      <t>ニン</t>
    </rPh>
    <phoneticPr fontId="2"/>
  </si>
  <si>
    <t>銀行</t>
    <rPh sb="0" eb="2">
      <t>ギンコウ</t>
    </rPh>
    <phoneticPr fontId="2"/>
  </si>
  <si>
    <t>金庫</t>
    <rPh sb="0" eb="2">
      <t>キンコ</t>
    </rPh>
    <phoneticPr fontId="2"/>
  </si>
  <si>
    <t>支店</t>
    <rPh sb="0" eb="2">
      <t>シテン</t>
    </rPh>
    <phoneticPr fontId="2"/>
  </si>
  <si>
    <t>前払金</t>
    <rPh sb="0" eb="1">
      <t>マエ</t>
    </rPh>
    <rPh sb="1" eb="2">
      <t>バライ</t>
    </rPh>
    <rPh sb="2" eb="3">
      <t>キン</t>
    </rPh>
    <phoneticPr fontId="2"/>
  </si>
  <si>
    <r>
      <t xml:space="preserve">当該工事おける前回
</t>
    </r>
    <r>
      <rPr>
        <sz val="7"/>
        <color theme="1"/>
        <rFont val="ＭＳ 明朝"/>
        <family val="1"/>
        <charset val="128"/>
      </rPr>
      <t>までの中間前払金の受領額</t>
    </r>
    <rPh sb="0" eb="2">
      <t>トウガイ</t>
    </rPh>
    <rPh sb="2" eb="4">
      <t>コウジ</t>
    </rPh>
    <rPh sb="7" eb="9">
      <t>ゼンカイ</t>
    </rPh>
    <rPh sb="13" eb="15">
      <t>チュウカン</t>
    </rPh>
    <rPh sb="15" eb="17">
      <t>マエバライ</t>
    </rPh>
    <rPh sb="17" eb="18">
      <t>キン</t>
    </rPh>
    <rPh sb="19" eb="21">
      <t>ジュリョウ</t>
    </rPh>
    <rPh sb="21" eb="22">
      <t>ガク</t>
    </rPh>
    <phoneticPr fontId="2"/>
  </si>
  <si>
    <r>
      <t>公共工事（</t>
    </r>
    <r>
      <rPr>
        <strike/>
        <sz val="10.5"/>
        <color theme="1"/>
        <rFont val="ＭＳ 明朝"/>
        <family val="1"/>
        <charset val="128"/>
      </rPr>
      <t>前払金</t>
    </r>
    <r>
      <rPr>
        <sz val="10.5"/>
        <color theme="1"/>
        <rFont val="ＭＳ 明朝"/>
        <family val="1"/>
        <charset val="128"/>
      </rPr>
      <t>・中間前払金）請求書</t>
    </r>
    <rPh sb="0" eb="2">
      <t>コウキョウ</t>
    </rPh>
    <rPh sb="2" eb="4">
      <t>コウジ</t>
    </rPh>
    <rPh sb="15" eb="18">
      <t>セイキュウショ</t>
    </rPh>
    <phoneticPr fontId="2"/>
  </si>
  <si>
    <r>
      <t>公共工事（</t>
    </r>
    <r>
      <rPr>
        <strike/>
        <sz val="10.5"/>
        <color theme="1"/>
        <rFont val="ＭＳ 明朝"/>
        <family val="1"/>
        <charset val="128"/>
      </rPr>
      <t>前払金</t>
    </r>
    <r>
      <rPr>
        <sz val="10.5"/>
        <color theme="1"/>
        <rFont val="ＭＳ 明朝"/>
        <family val="1"/>
        <charset val="128"/>
      </rPr>
      <t>・中間前払金）交付申請書</t>
    </r>
    <rPh sb="0" eb="2">
      <t>コウキョウ</t>
    </rPh>
    <rPh sb="2" eb="4">
      <t>コウジ</t>
    </rPh>
    <rPh sb="15" eb="17">
      <t>コウフ</t>
    </rPh>
    <rPh sb="17" eb="20">
      <t>シンセイショ</t>
    </rPh>
    <phoneticPr fontId="2"/>
  </si>
  <si>
    <r>
      <t>　　　次の公共工事に係る（</t>
    </r>
    <r>
      <rPr>
        <strike/>
        <sz val="10.5"/>
        <color theme="1"/>
        <rFont val="ＭＳ 明朝"/>
        <family val="1"/>
        <charset val="128"/>
      </rPr>
      <t>前払金</t>
    </r>
    <r>
      <rPr>
        <sz val="10.5"/>
        <color theme="1"/>
        <rFont val="ＭＳ 明朝"/>
        <family val="1"/>
        <charset val="128"/>
      </rPr>
      <t>・中間前払金）を交付してくださるよう、申請します。</t>
    </r>
    <rPh sb="10" eb="11">
      <t>カカ</t>
    </rPh>
    <rPh sb="24" eb="26">
      <t>コウフ</t>
    </rPh>
    <rPh sb="35" eb="37">
      <t>シンセイ</t>
    </rPh>
    <phoneticPr fontId="2"/>
  </si>
  <si>
    <t>（第４号様式）</t>
    <rPh sb="1" eb="2">
      <t>ダイ</t>
    </rPh>
    <rPh sb="3" eb="4">
      <t>ゴウ</t>
    </rPh>
    <rPh sb="4" eb="6">
      <t>ヨウシキ</t>
    </rPh>
    <phoneticPr fontId="2"/>
  </si>
  <si>
    <t>中間前払金認定請求書</t>
    <rPh sb="0" eb="2">
      <t>チュウカン</t>
    </rPh>
    <rPh sb="2" eb="4">
      <t>マエバライ</t>
    </rPh>
    <rPh sb="4" eb="5">
      <t>キン</t>
    </rPh>
    <rPh sb="5" eb="7">
      <t>ニンテイ</t>
    </rPh>
    <rPh sb="7" eb="10">
      <t>セイキュウショ</t>
    </rPh>
    <phoneticPr fontId="2"/>
  </si>
  <si>
    <t>　　次の公共工事について、中間前払金を請求したいので、要件を具備していることの認定を</t>
    <rPh sb="13" eb="15">
      <t>チュウカン</t>
    </rPh>
    <rPh sb="15" eb="17">
      <t>マエバライ</t>
    </rPh>
    <rPh sb="17" eb="18">
      <t>キン</t>
    </rPh>
    <rPh sb="19" eb="21">
      <t>セイキュウ</t>
    </rPh>
    <rPh sb="27" eb="29">
      <t>ヨウケン</t>
    </rPh>
    <rPh sb="30" eb="32">
      <t>グビ</t>
    </rPh>
    <rPh sb="39" eb="41">
      <t>ニンテイ</t>
    </rPh>
    <phoneticPr fontId="2"/>
  </si>
  <si>
    <t>請求します。</t>
    <phoneticPr fontId="2"/>
  </si>
  <si>
    <t>　(注2)継続事業にあっては当該会計年度を備考欄に記入してください。</t>
  </si>
  <si>
    <t>　(注1)認定に必要な資料として、工事履行報告書（第5号様式）、実施工程表（第6号様式）、</t>
    <phoneticPr fontId="2"/>
  </si>
  <si>
    <t>　　　写真等を添付して、工事担当課に提出してください。ただし、これらの資料以外の資料</t>
    <phoneticPr fontId="2"/>
  </si>
  <si>
    <t>　　　の提出を求めることがあります。</t>
    <phoneticPr fontId="2"/>
  </si>
  <si>
    <t>工事担当課　記載欄</t>
    <rPh sb="0" eb="2">
      <t>コウジ</t>
    </rPh>
    <rPh sb="2" eb="5">
      <t>タントウカ</t>
    </rPh>
    <rPh sb="6" eb="8">
      <t>キサイ</t>
    </rPh>
    <rPh sb="8" eb="9">
      <t>ラン</t>
    </rPh>
    <phoneticPr fontId="2"/>
  </si>
  <si>
    <t>　　当該案件について、中間前払金に係る認定をしてよろしいか。</t>
    <phoneticPr fontId="2"/>
  </si>
  <si>
    <t>　　　平成　　年　　月　　日</t>
    <rPh sb="3" eb="5">
      <t>ヘイセイ</t>
    </rPh>
    <rPh sb="7" eb="8">
      <t>ネン</t>
    </rPh>
    <rPh sb="10" eb="11">
      <t>ツキ</t>
    </rPh>
    <rPh sb="13" eb="14">
      <t>ニチ</t>
    </rPh>
    <phoneticPr fontId="2"/>
  </si>
  <si>
    <t>主任監督員</t>
    <rPh sb="0" eb="2">
      <t>シュニン</t>
    </rPh>
    <rPh sb="2" eb="4">
      <t>カントク</t>
    </rPh>
    <rPh sb="4" eb="5">
      <t>イン</t>
    </rPh>
    <phoneticPr fontId="2"/>
  </si>
  <si>
    <t>総括監督員</t>
    <rPh sb="0" eb="2">
      <t>ソウカツ</t>
    </rPh>
    <rPh sb="2" eb="4">
      <t>カントク</t>
    </rPh>
    <rPh sb="4" eb="5">
      <t>イン</t>
    </rPh>
    <phoneticPr fontId="2"/>
  </si>
  <si>
    <t>課長</t>
    <rPh sb="0" eb="2">
      <t>カチョウ</t>
    </rPh>
    <phoneticPr fontId="2"/>
  </si>
  <si>
    <t>（第５号様式）</t>
    <rPh sb="1" eb="2">
      <t>ダイ</t>
    </rPh>
    <rPh sb="3" eb="4">
      <t>ゴウ</t>
    </rPh>
    <rPh sb="4" eb="6">
      <t>ヨウシキ</t>
    </rPh>
    <phoneticPr fontId="2"/>
  </si>
  <si>
    <t>工事履行報告書</t>
    <rPh sb="0" eb="2">
      <t>コウジ</t>
    </rPh>
    <rPh sb="2" eb="4">
      <t>リコウ</t>
    </rPh>
    <rPh sb="4" eb="7">
      <t>ホウコクショ</t>
    </rPh>
    <phoneticPr fontId="2"/>
  </si>
  <si>
    <t>日　　　付　　</t>
    <rPh sb="0" eb="1">
      <t>ヒ</t>
    </rPh>
    <rPh sb="4" eb="5">
      <t>ツキ</t>
    </rPh>
    <phoneticPr fontId="2"/>
  </si>
  <si>
    <t>月分）</t>
    <rPh sb="0" eb="1">
      <t>ツキ</t>
    </rPh>
    <rPh sb="1" eb="2">
      <t>ブン</t>
    </rPh>
    <phoneticPr fontId="2"/>
  </si>
  <si>
    <t>月　　　別</t>
    <rPh sb="0" eb="1">
      <t>ツキ</t>
    </rPh>
    <rPh sb="4" eb="5">
      <t>ベツ</t>
    </rPh>
    <phoneticPr fontId="2"/>
  </si>
  <si>
    <t>予定工程（％）</t>
    <rPh sb="0" eb="2">
      <t>ヨテイ</t>
    </rPh>
    <rPh sb="2" eb="4">
      <t>コウテイ</t>
    </rPh>
    <phoneticPr fontId="2"/>
  </si>
  <si>
    <t>（　）は工程変更後</t>
    <rPh sb="4" eb="6">
      <t>コウテイ</t>
    </rPh>
    <rPh sb="6" eb="8">
      <t>ヘンコウ</t>
    </rPh>
    <rPh sb="8" eb="9">
      <t>ゴ</t>
    </rPh>
    <phoneticPr fontId="2"/>
  </si>
  <si>
    <t>実施工程（％）</t>
    <rPh sb="0" eb="2">
      <t>ジッシ</t>
    </rPh>
    <phoneticPr fontId="2"/>
  </si>
  <si>
    <t>（　）は予定工程との差</t>
    <rPh sb="4" eb="6">
      <t>ヨテイ</t>
    </rPh>
    <rPh sb="6" eb="8">
      <t>コウテイ</t>
    </rPh>
    <rPh sb="10" eb="11">
      <t>サ</t>
    </rPh>
    <phoneticPr fontId="2"/>
  </si>
  <si>
    <t>備考</t>
    <rPh sb="0" eb="2">
      <t>ビコウ</t>
    </rPh>
    <phoneticPr fontId="2"/>
  </si>
  <si>
    <t>（）</t>
    <phoneticPr fontId="2"/>
  </si>
  <si>
    <r>
      <t>　</t>
    </r>
    <r>
      <rPr>
        <sz val="10.5"/>
        <color theme="1"/>
        <rFont val="Century"/>
        <family val="1"/>
      </rPr>
      <t>(</t>
    </r>
    <r>
      <rPr>
        <sz val="10.5"/>
        <color theme="1"/>
        <rFont val="ＭＳ 明朝"/>
        <family val="1"/>
        <charset val="128"/>
      </rPr>
      <t>注</t>
    </r>
    <r>
      <rPr>
        <sz val="10.5"/>
        <color theme="1"/>
        <rFont val="Century"/>
        <family val="1"/>
      </rPr>
      <t>1)</t>
    </r>
    <r>
      <rPr>
        <sz val="10.5"/>
        <color theme="1"/>
        <rFont val="ＭＳ 明朝"/>
        <family val="1"/>
        <charset val="128"/>
      </rPr>
      <t>実施工程は、当該報告月までの出来高累計を記入してください。</t>
    </r>
  </si>
  <si>
    <r>
      <t>　</t>
    </r>
    <r>
      <rPr>
        <sz val="10.5"/>
        <color theme="1"/>
        <rFont val="Century"/>
        <family val="1"/>
      </rPr>
      <t>(</t>
    </r>
    <r>
      <rPr>
        <sz val="10.5"/>
        <color theme="1"/>
        <rFont val="ＭＳ 明朝"/>
        <family val="1"/>
        <charset val="128"/>
      </rPr>
      <t>注</t>
    </r>
    <r>
      <rPr>
        <sz val="10.5"/>
        <color theme="1"/>
        <rFont val="Century"/>
        <family val="1"/>
      </rPr>
      <t>2)</t>
    </r>
    <r>
      <rPr>
        <sz val="10.5"/>
        <color theme="1"/>
        <rFont val="ＭＳ 明朝"/>
        <family val="1"/>
        <charset val="128"/>
      </rPr>
      <t>「月別」欄が不足する場合は適宜、行を追加してください。</t>
    </r>
  </si>
  <si>
    <t xml:space="preserve"> 備考</t>
    <rPh sb="1" eb="3">
      <t>ビコウ</t>
    </rPh>
    <phoneticPr fontId="2"/>
  </si>
  <si>
    <r>
      <t>　</t>
    </r>
    <r>
      <rPr>
        <sz val="10.5"/>
        <color theme="1"/>
        <rFont val="Century"/>
        <family val="1"/>
      </rPr>
      <t>(</t>
    </r>
    <r>
      <rPr>
        <sz val="10.5"/>
        <color theme="1"/>
        <rFont val="ＭＳ 明朝"/>
        <family val="1"/>
        <charset val="128"/>
      </rPr>
      <t>注</t>
    </r>
    <r>
      <rPr>
        <sz val="10.5"/>
        <color theme="1"/>
        <rFont val="Century"/>
        <family val="1"/>
      </rPr>
      <t>3)</t>
    </r>
    <r>
      <rPr>
        <sz val="10.5"/>
        <color theme="1"/>
        <rFont val="ＭＳ 明朝"/>
        <family val="1"/>
        <charset val="128"/>
      </rPr>
      <t>継続事業において、各会計年度に分割して支払う場合は、認定請求年月日の属する年度</t>
    </r>
    <phoneticPr fontId="2"/>
  </si>
  <si>
    <t>　　　分のみ記入してください。</t>
    <phoneticPr fontId="2"/>
  </si>
  <si>
    <t xml:space="preserve">    ［検５号様式］</t>
    <rPh sb="5" eb="6">
      <t>ケンサ</t>
    </rPh>
    <rPh sb="7" eb="8">
      <t>ゴウ</t>
    </rPh>
    <rPh sb="8" eb="10">
      <t>ヨウシキ</t>
    </rPh>
    <phoneticPr fontId="13"/>
  </si>
  <si>
    <t>住所</t>
    <rPh sb="0" eb="2">
      <t>ジュウショ</t>
    </rPh>
    <phoneticPr fontId="13"/>
  </si>
  <si>
    <t>氏名</t>
    <rPh sb="0" eb="2">
      <t>シメイ</t>
    </rPh>
    <phoneticPr fontId="13"/>
  </si>
  <si>
    <t>請  負  工  事  完  了  届</t>
    <rPh sb="0" eb="4">
      <t>ウケオイ</t>
    </rPh>
    <rPh sb="6" eb="10">
      <t>コウジ</t>
    </rPh>
    <rPh sb="12" eb="16">
      <t>カンリョウ</t>
    </rPh>
    <rPh sb="18" eb="19">
      <t>トド</t>
    </rPh>
    <phoneticPr fontId="13"/>
  </si>
  <si>
    <t>下記工事は、</t>
    <rPh sb="0" eb="2">
      <t>カキ</t>
    </rPh>
    <rPh sb="2" eb="4">
      <t>コウジ</t>
    </rPh>
    <phoneticPr fontId="13"/>
  </si>
  <si>
    <t>記</t>
    <rPh sb="0" eb="1">
      <t>キ</t>
    </rPh>
    <phoneticPr fontId="13"/>
  </si>
  <si>
    <t>起　工　第</t>
    <rPh sb="0" eb="1">
      <t>オ</t>
    </rPh>
    <rPh sb="2" eb="3">
      <t>タクミ</t>
    </rPh>
    <rPh sb="4" eb="5">
      <t>ダイ</t>
    </rPh>
    <phoneticPr fontId="13"/>
  </si>
  <si>
    <t>号</t>
    <rPh sb="0" eb="1">
      <t>ゴウ</t>
    </rPh>
    <phoneticPr fontId="20"/>
  </si>
  <si>
    <t>工事名</t>
    <rPh sb="0" eb="3">
      <t>コウジメイ</t>
    </rPh>
    <phoneticPr fontId="13"/>
  </si>
  <si>
    <t>工事場所</t>
    <rPh sb="0" eb="2">
      <t>コウジ</t>
    </rPh>
    <rPh sb="2" eb="4">
      <t>バショ</t>
    </rPh>
    <phoneticPr fontId="13"/>
  </si>
  <si>
    <t>自</t>
    <rPh sb="0" eb="1">
      <t>ジ</t>
    </rPh>
    <phoneticPr fontId="13"/>
  </si>
  <si>
    <t>至</t>
    <rPh sb="0" eb="1">
      <t>イタル</t>
    </rPh>
    <phoneticPr fontId="13"/>
  </si>
  <si>
    <t>（消費税込み）</t>
    <rPh sb="1" eb="4">
      <t>ショウヒゼイ</t>
    </rPh>
    <rPh sb="4" eb="5">
      <t>コ</t>
    </rPh>
    <phoneticPr fontId="13"/>
  </si>
  <si>
    <t xml:space="preserve">    ［検６号様式］</t>
    <rPh sb="5" eb="6">
      <t>ケンサ</t>
    </rPh>
    <rPh sb="7" eb="8">
      <t>４ゴウ</t>
    </rPh>
    <rPh sb="8" eb="10">
      <t>ヨウシキ</t>
    </rPh>
    <phoneticPr fontId="13"/>
  </si>
  <si>
    <t>請  負  工  事  検  査  願</t>
    <rPh sb="0" eb="4">
      <t>ウケオイ</t>
    </rPh>
    <rPh sb="6" eb="10">
      <t>コウジ</t>
    </rPh>
    <rPh sb="12" eb="19">
      <t>ケンサネガ</t>
    </rPh>
    <phoneticPr fontId="13"/>
  </si>
  <si>
    <t>出来高検査</t>
    <rPh sb="0" eb="3">
      <t>デキダカ</t>
    </rPh>
    <rPh sb="3" eb="5">
      <t>ケンサ</t>
    </rPh>
    <phoneticPr fontId="13"/>
  </si>
  <si>
    <t>部分完成検査</t>
    <rPh sb="0" eb="4">
      <t>ブブンカンセイ</t>
    </rPh>
    <rPh sb="4" eb="6">
      <t>ケンサ</t>
    </rPh>
    <phoneticPr fontId="13"/>
  </si>
  <si>
    <t>号</t>
    <rPh sb="0" eb="1">
      <t>ゴウ</t>
    </rPh>
    <phoneticPr fontId="13"/>
  </si>
  <si>
    <t>前回までの部分払い</t>
    <rPh sb="0" eb="2">
      <t>ゼンカイ</t>
    </rPh>
    <rPh sb="5" eb="7">
      <t>ブブン</t>
    </rPh>
    <rPh sb="7" eb="8">
      <t>バラ</t>
    </rPh>
    <phoneticPr fontId="13"/>
  </si>
  <si>
    <t>工事完了日</t>
    <rPh sb="0" eb="2">
      <t>コウジ</t>
    </rPh>
    <rPh sb="2" eb="4">
      <t>カンリョウ</t>
    </rPh>
    <rPh sb="4" eb="5">
      <t>ビ</t>
    </rPh>
    <phoneticPr fontId="2"/>
  </si>
  <si>
    <t>日　届出</t>
    <rPh sb="0" eb="1">
      <t>ニチ</t>
    </rPh>
    <rPh sb="2" eb="4">
      <t>トドケデ</t>
    </rPh>
    <phoneticPr fontId="2"/>
  </si>
  <si>
    <t>請負工事検査願</t>
    <rPh sb="0" eb="2">
      <t>ウケオイ</t>
    </rPh>
    <rPh sb="2" eb="4">
      <t>コウジ</t>
    </rPh>
    <rPh sb="4" eb="6">
      <t>ケンサ</t>
    </rPh>
    <rPh sb="6" eb="7">
      <t>ネガイ</t>
    </rPh>
    <phoneticPr fontId="2"/>
  </si>
  <si>
    <t>下 記 工 事 の 第</t>
    <rPh sb="0" eb="1">
      <t>シタ</t>
    </rPh>
    <rPh sb="2" eb="3">
      <t>キ</t>
    </rPh>
    <rPh sb="4" eb="5">
      <t>コウ</t>
    </rPh>
    <rPh sb="6" eb="7">
      <t>コト</t>
    </rPh>
    <rPh sb="10" eb="11">
      <t>ダイ</t>
    </rPh>
    <phoneticPr fontId="13"/>
  </si>
  <si>
    <t>回 検 査 を お 願 い し ま す。</t>
    <rPh sb="0" eb="1">
      <t>カイ</t>
    </rPh>
    <rPh sb="2" eb="3">
      <t>ケン</t>
    </rPh>
    <rPh sb="4" eb="5">
      <t>サ</t>
    </rPh>
    <rPh sb="10" eb="11">
      <t>ネガイ</t>
    </rPh>
    <phoneticPr fontId="13"/>
  </si>
  <si>
    <t>回数</t>
    <rPh sb="0" eb="2">
      <t>カイスウ</t>
    </rPh>
    <phoneticPr fontId="2"/>
  </si>
  <si>
    <t>回</t>
    <rPh sb="0" eb="1">
      <t>カイ</t>
    </rPh>
    <phoneticPr fontId="2"/>
  </si>
  <si>
    <t>出 来 高 別 紙 の と お り</t>
    <rPh sb="0" eb="1">
      <t>デ</t>
    </rPh>
    <rPh sb="2" eb="3">
      <t>コ</t>
    </rPh>
    <rPh sb="4" eb="5">
      <t>コウ</t>
    </rPh>
    <rPh sb="6" eb="7">
      <t>ベツ</t>
    </rPh>
    <rPh sb="8" eb="9">
      <t>カミ</t>
    </rPh>
    <phoneticPr fontId="13"/>
  </si>
  <si>
    <t>完了しましたのでお届けします。</t>
    <rPh sb="0" eb="2">
      <t>カンリョウ</t>
    </rPh>
    <rPh sb="8" eb="10">
      <t>オトド</t>
    </rPh>
    <phoneticPr fontId="13"/>
  </si>
  <si>
    <t>発注者</t>
    <rPh sb="0" eb="3">
      <t>ハッチュウシャ</t>
    </rPh>
    <phoneticPr fontId="2"/>
  </si>
  <si>
    <t>起工番号</t>
    <rPh sb="0" eb="1">
      <t>オ</t>
    </rPh>
    <rPh sb="1" eb="2">
      <t>タクミ</t>
    </rPh>
    <rPh sb="2" eb="3">
      <t>バン</t>
    </rPh>
    <rPh sb="3" eb="4">
      <t>ゴウ</t>
    </rPh>
    <phoneticPr fontId="13"/>
  </si>
  <si>
    <t>工事成績評定結果　通知先（電子メールアドレス）</t>
    <rPh sb="0" eb="2">
      <t>コウジ</t>
    </rPh>
    <rPh sb="2" eb="4">
      <t>セイセキ</t>
    </rPh>
    <rPh sb="4" eb="6">
      <t>ヒョウテイ</t>
    </rPh>
    <rPh sb="6" eb="8">
      <t>ケッカ</t>
    </rPh>
    <rPh sb="9" eb="11">
      <t>ツウチ</t>
    </rPh>
    <rPh sb="11" eb="12">
      <t>サキ</t>
    </rPh>
    <rPh sb="13" eb="15">
      <t>デンシ</t>
    </rPh>
    <phoneticPr fontId="13"/>
  </si>
  <si>
    <t>確認連絡先</t>
    <rPh sb="0" eb="2">
      <t>カクニン</t>
    </rPh>
    <rPh sb="2" eb="4">
      <t>レンラク</t>
    </rPh>
    <rPh sb="4" eb="5">
      <t>サキ</t>
    </rPh>
    <phoneticPr fontId="13"/>
  </si>
  <si>
    <t>電話</t>
    <rPh sb="0" eb="2">
      <t>デンワ</t>
    </rPh>
    <phoneticPr fontId="13"/>
  </si>
  <si>
    <t>担当者</t>
    <rPh sb="0" eb="3">
      <t>タントウシャ</t>
    </rPh>
    <phoneticPr fontId="13"/>
  </si>
  <si>
    <t>※　工事成績評定結果通知先のアドレス確認を次の要領で行います。</t>
    <rPh sb="18" eb="20">
      <t>カクニン</t>
    </rPh>
    <rPh sb="21" eb="22">
      <t>ツギ</t>
    </rPh>
    <rPh sb="23" eb="25">
      <t>ヨウリョウ</t>
    </rPh>
    <rPh sb="26" eb="27">
      <t>オコナ</t>
    </rPh>
    <phoneticPr fontId="13"/>
  </si>
  <si>
    <t>工事成績評定通知先メール</t>
    <rPh sb="0" eb="2">
      <t>コウジ</t>
    </rPh>
    <rPh sb="2" eb="4">
      <t>セイセキ</t>
    </rPh>
    <rPh sb="4" eb="6">
      <t>ヒョウテイ</t>
    </rPh>
    <rPh sb="6" eb="8">
      <t>ツウチ</t>
    </rPh>
    <rPh sb="8" eb="9">
      <t>サキ</t>
    </rPh>
    <phoneticPr fontId="2"/>
  </si>
  <si>
    <t>電話</t>
    <rPh sb="0" eb="2">
      <t>デンワ</t>
    </rPh>
    <phoneticPr fontId="2"/>
  </si>
  <si>
    <t>業者番号</t>
    <rPh sb="0" eb="2">
      <t>ギョウシャ</t>
    </rPh>
    <rPh sb="2" eb="4">
      <t>バンゴウ</t>
    </rPh>
    <phoneticPr fontId="2"/>
  </si>
  <si>
    <t>貴社請求番号</t>
    <rPh sb="0" eb="2">
      <t>キシャ</t>
    </rPh>
    <rPh sb="2" eb="4">
      <t>セイキュウ</t>
    </rPh>
    <rPh sb="4" eb="6">
      <t>バンゴウ</t>
    </rPh>
    <phoneticPr fontId="2"/>
  </si>
  <si>
    <t>うち消費税額</t>
    <rPh sb="2" eb="5">
      <t>ショウヒゼイ</t>
    </rPh>
    <rPh sb="5" eb="6">
      <t>ガク</t>
    </rPh>
    <phoneticPr fontId="2"/>
  </si>
  <si>
    <t>請求日</t>
    <rPh sb="0" eb="2">
      <t>セイキュウ</t>
    </rPh>
    <rPh sb="2" eb="3">
      <t>ビ</t>
    </rPh>
    <phoneticPr fontId="2"/>
  </si>
  <si>
    <r>
      <rPr>
        <strike/>
        <sz val="10.5"/>
        <color theme="1"/>
        <rFont val="ＭＳ 明朝"/>
        <family val="1"/>
        <charset val="128"/>
      </rPr>
      <t>前払金</t>
    </r>
    <r>
      <rPr>
        <sz val="10.5"/>
        <color theme="1"/>
        <rFont val="ＭＳ 明朝"/>
        <family val="1"/>
        <charset val="128"/>
      </rPr>
      <t>・中間前払金辞退届</t>
    </r>
    <phoneticPr fontId="2"/>
  </si>
  <si>
    <r>
      <t>　次の公共工事について、弊社の都合により（</t>
    </r>
    <r>
      <rPr>
        <strike/>
        <sz val="10.5"/>
        <color theme="1"/>
        <rFont val="ＭＳ 明朝"/>
        <family val="1"/>
        <charset val="128"/>
      </rPr>
      <t>前払金</t>
    </r>
    <r>
      <rPr>
        <sz val="10.5"/>
        <color theme="1"/>
        <rFont val="ＭＳ 明朝"/>
        <family val="1"/>
        <charset val="128"/>
      </rPr>
      <t>・中間前払金）を辞退しますので、</t>
    </r>
    <phoneticPr fontId="2"/>
  </si>
  <si>
    <t>担当者</t>
    <rPh sb="0" eb="3">
      <t>タントウシャ</t>
    </rPh>
    <phoneticPr fontId="2"/>
  </si>
  <si>
    <t>㊞</t>
    <phoneticPr fontId="13"/>
  </si>
  <si>
    <t>㊞</t>
    <phoneticPr fontId="13"/>
  </si>
  <si>
    <t>前回までの受領額</t>
    <rPh sb="0" eb="2">
      <t>ゼンカイ</t>
    </rPh>
    <rPh sb="5" eb="7">
      <t>ジュリョウ</t>
    </rPh>
    <rPh sb="7" eb="8">
      <t>ガク</t>
    </rPh>
    <phoneticPr fontId="2"/>
  </si>
  <si>
    <t>請求金額</t>
    <rPh sb="0" eb="2">
      <t>セイキュウ</t>
    </rPh>
    <rPh sb="2" eb="4">
      <t>キンガク</t>
    </rPh>
    <phoneticPr fontId="2"/>
  </si>
  <si>
    <t>差引残額</t>
    <rPh sb="0" eb="2">
      <t>サシヒキ</t>
    </rPh>
    <rPh sb="2" eb="4">
      <t>ザンガク</t>
    </rPh>
    <phoneticPr fontId="2"/>
  </si>
  <si>
    <t>日 ～</t>
    <rPh sb="0" eb="1">
      <t>ヒ</t>
    </rPh>
    <phoneticPr fontId="2"/>
  </si>
  <si>
    <t>日 （</t>
    <rPh sb="0" eb="1">
      <t>ヒ</t>
    </rPh>
    <phoneticPr fontId="2"/>
  </si>
  <si>
    <t>所在地　</t>
    <phoneticPr fontId="2"/>
  </si>
  <si>
    <t>称号または名称</t>
    <phoneticPr fontId="2"/>
  </si>
  <si>
    <t>代表者または受任者名</t>
    <phoneticPr fontId="2"/>
  </si>
  <si>
    <t>年</t>
    <rPh sb="0" eb="1">
      <t>ネン</t>
    </rPh>
    <phoneticPr fontId="2"/>
  </si>
  <si>
    <t>月</t>
    <rPh sb="0" eb="1">
      <t>ツキ</t>
    </rPh>
    <phoneticPr fontId="2"/>
  </si>
  <si>
    <t>日</t>
    <rPh sb="0" eb="1">
      <t>ヒ</t>
    </rPh>
    <phoneticPr fontId="2"/>
  </si>
  <si>
    <t>年</t>
    <rPh sb="0" eb="1">
      <t>ネン</t>
    </rPh>
    <phoneticPr fontId="2"/>
  </si>
  <si>
    <t>月</t>
    <rPh sb="0" eb="1">
      <t>ツキ</t>
    </rPh>
    <phoneticPr fontId="2"/>
  </si>
  <si>
    <t>日</t>
    <rPh sb="0" eb="1">
      <t>ヒ</t>
    </rPh>
    <phoneticPr fontId="2"/>
  </si>
  <si>
    <t>プルダウンメニューで選択してください。</t>
    <rPh sb="10" eb="12">
      <t>センタク</t>
    </rPh>
    <phoneticPr fontId="2"/>
  </si>
  <si>
    <t>ゴム印を押印の場合は、スペースを入力してください。</t>
    <rPh sb="2" eb="3">
      <t>イン</t>
    </rPh>
    <rPh sb="4" eb="6">
      <t>オウイン</t>
    </rPh>
    <rPh sb="7" eb="9">
      <t>バアイ</t>
    </rPh>
    <rPh sb="16" eb="18">
      <t>ニュウリョク</t>
    </rPh>
    <phoneticPr fontId="2"/>
  </si>
  <si>
    <t>検査種類をプルダウンメニューで選択してください。</t>
    <rPh sb="0" eb="2">
      <t>ケンサ</t>
    </rPh>
    <rPh sb="2" eb="4">
      <t>シュルイ</t>
    </rPh>
    <rPh sb="15" eb="17">
      <t>センタク</t>
    </rPh>
    <phoneticPr fontId="2"/>
  </si>
  <si>
    <t>前払請求シートに振込先金融機関等を入力してください。</t>
    <rPh sb="0" eb="2">
      <t>マエバライ</t>
    </rPh>
    <rPh sb="2" eb="4">
      <t>セイキュウ</t>
    </rPh>
    <rPh sb="8" eb="11">
      <t>フリコミサキ</t>
    </rPh>
    <rPh sb="11" eb="13">
      <t>キンユウ</t>
    </rPh>
    <rPh sb="13" eb="15">
      <t>キカン</t>
    </rPh>
    <rPh sb="15" eb="16">
      <t>トウ</t>
    </rPh>
    <rPh sb="17" eb="19">
      <t>ニュウリョク</t>
    </rPh>
    <phoneticPr fontId="2"/>
  </si>
  <si>
    <t>単年度契約の場合は、0を入力または削除してください。</t>
    <rPh sb="0" eb="3">
      <t>タンネンド</t>
    </rPh>
    <rPh sb="3" eb="5">
      <t>ケイヤク</t>
    </rPh>
    <rPh sb="6" eb="8">
      <t>バアイ</t>
    </rPh>
    <rPh sb="12" eb="14">
      <t>ニュウリョク</t>
    </rPh>
    <rPh sb="17" eb="19">
      <t>サクジョ</t>
    </rPh>
    <phoneticPr fontId="2"/>
  </si>
  <si>
    <t>金額は、前払金辞退の場合は「0」、また金額が異なる場合はその金額を入力してください。</t>
    <rPh sb="0" eb="2">
      <t>キンガク</t>
    </rPh>
    <rPh sb="4" eb="6">
      <t>マエバライ</t>
    </rPh>
    <rPh sb="6" eb="7">
      <t>キン</t>
    </rPh>
    <rPh sb="7" eb="9">
      <t>ジタイ</t>
    </rPh>
    <rPh sb="10" eb="12">
      <t>バアイ</t>
    </rPh>
    <rPh sb="19" eb="21">
      <t>キンガク</t>
    </rPh>
    <rPh sb="22" eb="23">
      <t>コト</t>
    </rPh>
    <rPh sb="25" eb="27">
      <t>バアイ</t>
    </rPh>
    <rPh sb="30" eb="32">
      <t>キンガク</t>
    </rPh>
    <rPh sb="33" eb="35">
      <t>ニュウリョク</t>
    </rPh>
    <phoneticPr fontId="2"/>
  </si>
  <si>
    <t>金額は、中間前払金辞退の場合は「0」、また金額が異なる場合はその金額を入力してください。</t>
    <rPh sb="0" eb="2">
      <t>キンガク</t>
    </rPh>
    <rPh sb="4" eb="6">
      <t>チュウカン</t>
    </rPh>
    <rPh sb="6" eb="8">
      <t>マエバライ</t>
    </rPh>
    <rPh sb="8" eb="9">
      <t>キン</t>
    </rPh>
    <rPh sb="9" eb="11">
      <t>ジタイ</t>
    </rPh>
    <rPh sb="12" eb="14">
      <t>バアイ</t>
    </rPh>
    <rPh sb="21" eb="23">
      <t>キンガク</t>
    </rPh>
    <rPh sb="24" eb="25">
      <t>コト</t>
    </rPh>
    <rPh sb="27" eb="29">
      <t>バアイ</t>
    </rPh>
    <rPh sb="32" eb="34">
      <t>キンガク</t>
    </rPh>
    <rPh sb="35" eb="37">
      <t>ニュウリョク</t>
    </rPh>
    <phoneticPr fontId="2"/>
  </si>
  <si>
    <t>前回までの受領額が異なる場合は、その額を入力してください。</t>
    <rPh sb="0" eb="2">
      <t>ゼンカイ</t>
    </rPh>
    <rPh sb="5" eb="7">
      <t>ジュリョウ</t>
    </rPh>
    <rPh sb="7" eb="8">
      <t>ガク</t>
    </rPh>
    <rPh sb="9" eb="10">
      <t>コト</t>
    </rPh>
    <rPh sb="12" eb="14">
      <t>バアイ</t>
    </rPh>
    <rPh sb="18" eb="19">
      <t>ガク</t>
    </rPh>
    <rPh sb="20" eb="22">
      <t>ニュウリョク</t>
    </rPh>
    <phoneticPr fontId="2"/>
  </si>
  <si>
    <t>前払金額、前回までの受領額等は計算式が入力済ですが、異なる場合はその額を入力してください。</t>
    <rPh sb="0" eb="2">
      <t>マエバライ</t>
    </rPh>
    <rPh sb="2" eb="4">
      <t>キンガク</t>
    </rPh>
    <rPh sb="5" eb="7">
      <t>ゼンカイ</t>
    </rPh>
    <rPh sb="10" eb="12">
      <t>ジュリョウ</t>
    </rPh>
    <rPh sb="12" eb="13">
      <t>ガク</t>
    </rPh>
    <rPh sb="13" eb="14">
      <t>トウ</t>
    </rPh>
    <rPh sb="15" eb="18">
      <t>ケイサンシキ</t>
    </rPh>
    <rPh sb="19" eb="21">
      <t>ニュウリョク</t>
    </rPh>
    <rPh sb="21" eb="22">
      <t>ズミ</t>
    </rPh>
    <rPh sb="26" eb="27">
      <t>コト</t>
    </rPh>
    <rPh sb="29" eb="31">
      <t>バアイ</t>
    </rPh>
    <rPh sb="34" eb="35">
      <t>ガク</t>
    </rPh>
    <rPh sb="36" eb="38">
      <t>ニュウリョク</t>
    </rPh>
    <phoneticPr fontId="2"/>
  </si>
  <si>
    <t>セルに必要事項を入力し、必要なシートを確認したうえで出力してください。</t>
    <rPh sb="3" eb="5">
      <t>ヒツヨウ</t>
    </rPh>
    <rPh sb="5" eb="7">
      <t>ジコウ</t>
    </rPh>
    <rPh sb="8" eb="10">
      <t>ニュウリョク</t>
    </rPh>
    <rPh sb="12" eb="14">
      <t>ヒツヨウ</t>
    </rPh>
    <rPh sb="19" eb="21">
      <t>カクニン</t>
    </rPh>
    <rPh sb="26" eb="28">
      <t>シュツリョク</t>
    </rPh>
    <phoneticPr fontId="2"/>
  </si>
  <si>
    <t>㊞</t>
    <phoneticPr fontId="2"/>
  </si>
  <si>
    <t>㊞</t>
    <phoneticPr fontId="2"/>
  </si>
  <si>
    <t>注１：実施工程表は工事の進行を確認するため、請負者が工事着手前に第１回目を、その後は毎月初め及び工事完了時に提出するものとする。なお、毎月の提出とし難い場合は、監督員と協議のうえ頻度を定めることができる。
注2：中間前払金認定請求書に添付する工程表は本様式によることを標準とする。但し本様式と同等以上の自社等の書式がある場合は、その書式を使用してもよい。</t>
    <rPh sb="0" eb="1">
      <t>チュウ</t>
    </rPh>
    <rPh sb="46" eb="47">
      <t>オヨ</t>
    </rPh>
    <rPh sb="48" eb="50">
      <t>コウジ</t>
    </rPh>
    <rPh sb="50" eb="52">
      <t>カンリョウ</t>
    </rPh>
    <rPh sb="52" eb="53">
      <t>ジ</t>
    </rPh>
    <rPh sb="67" eb="69">
      <t>マイツキ</t>
    </rPh>
    <rPh sb="70" eb="72">
      <t>テイシュツ</t>
    </rPh>
    <rPh sb="74" eb="75">
      <t>ガタ</t>
    </rPh>
    <rPh sb="76" eb="78">
      <t>バアイ</t>
    </rPh>
    <rPh sb="89" eb="91">
      <t>ヒンド</t>
    </rPh>
    <rPh sb="92" eb="93">
      <t>サダ</t>
    </rPh>
    <rPh sb="103" eb="104">
      <t>チュウ</t>
    </rPh>
    <rPh sb="106" eb="108">
      <t>チュウカン</t>
    </rPh>
    <rPh sb="108" eb="110">
      <t>マエバラ</t>
    </rPh>
    <rPh sb="110" eb="111">
      <t>キン</t>
    </rPh>
    <rPh sb="111" eb="113">
      <t>ニンテイ</t>
    </rPh>
    <rPh sb="113" eb="115">
      <t>セイキュウ</t>
    </rPh>
    <rPh sb="115" eb="116">
      <t>ショ</t>
    </rPh>
    <rPh sb="117" eb="119">
      <t>テンプ</t>
    </rPh>
    <rPh sb="121" eb="123">
      <t>コウテイ</t>
    </rPh>
    <rPh sb="123" eb="124">
      <t>ヒョウ</t>
    </rPh>
    <rPh sb="125" eb="126">
      <t>ホン</t>
    </rPh>
    <rPh sb="126" eb="128">
      <t>ヨウシキ</t>
    </rPh>
    <rPh sb="134" eb="136">
      <t>ヒョウジュン</t>
    </rPh>
    <rPh sb="140" eb="141">
      <t>タダ</t>
    </rPh>
    <rPh sb="142" eb="143">
      <t>ホン</t>
    </rPh>
    <rPh sb="143" eb="145">
      <t>ヨウシキ</t>
    </rPh>
    <rPh sb="146" eb="148">
      <t>ドウトウ</t>
    </rPh>
    <rPh sb="148" eb="150">
      <t>イジョウ</t>
    </rPh>
    <rPh sb="151" eb="153">
      <t>ジシャ</t>
    </rPh>
    <rPh sb="153" eb="154">
      <t>トウ</t>
    </rPh>
    <rPh sb="155" eb="157">
      <t>ショシキ</t>
    </rPh>
    <rPh sb="160" eb="162">
      <t>バアイ</t>
    </rPh>
    <rPh sb="166" eb="168">
      <t>ショシキ</t>
    </rPh>
    <rPh sb="169" eb="171">
      <t>シヨウ</t>
    </rPh>
    <phoneticPr fontId="13"/>
  </si>
  <si>
    <t>%</t>
    <phoneticPr fontId="13"/>
  </si>
  <si>
    <t>実　施</t>
    <rPh sb="0" eb="1">
      <t>ジツ</t>
    </rPh>
    <rPh sb="2" eb="3">
      <t>シ</t>
    </rPh>
    <phoneticPr fontId="13"/>
  </si>
  <si>
    <t>計　画</t>
    <rPh sb="0" eb="1">
      <t>ケイ</t>
    </rPh>
    <rPh sb="2" eb="3">
      <t>ガ</t>
    </rPh>
    <phoneticPr fontId="13"/>
  </si>
  <si>
    <t>月</t>
    <rPh sb="0" eb="1">
      <t>ガツ</t>
    </rPh>
    <phoneticPr fontId="13"/>
  </si>
  <si>
    <t>月</t>
    <rPh sb="0" eb="1">
      <t>ツキ</t>
    </rPh>
    <phoneticPr fontId="13"/>
  </si>
  <si>
    <t>進　　　　　　捗　　　　　率</t>
    <rPh sb="0" eb="1">
      <t>ススム</t>
    </rPh>
    <rPh sb="7" eb="8">
      <t>チョク</t>
    </rPh>
    <rPh sb="13" eb="14">
      <t>リツ</t>
    </rPh>
    <phoneticPr fontId="13"/>
  </si>
  <si>
    <t>実　　　施</t>
    <rPh sb="0" eb="1">
      <t>ジツ</t>
    </rPh>
    <rPh sb="4" eb="5">
      <t>ホドコ</t>
    </rPh>
    <phoneticPr fontId="13"/>
  </si>
  <si>
    <t>遅れに対する対策</t>
    <rPh sb="0" eb="1">
      <t>オク</t>
    </rPh>
    <rPh sb="3" eb="4">
      <t>タイ</t>
    </rPh>
    <rPh sb="6" eb="8">
      <t>タイサク</t>
    </rPh>
    <phoneticPr fontId="13"/>
  </si>
  <si>
    <t>計画上下限</t>
    <rPh sb="0" eb="2">
      <t>ケイカク</t>
    </rPh>
    <rPh sb="2" eb="3">
      <t>ジョウ</t>
    </rPh>
    <rPh sb="3" eb="5">
      <t>カゲン</t>
    </rPh>
    <phoneticPr fontId="13"/>
  </si>
  <si>
    <t>　　　　　　　　　　日</t>
    <rPh sb="10" eb="11">
      <t>ニチ</t>
    </rPh>
    <phoneticPr fontId="13"/>
  </si>
  <si>
    <t>計　　　　画</t>
    <phoneticPr fontId="13"/>
  </si>
  <si>
    <t>計画に対する遅れ</t>
    <rPh sb="0" eb="2">
      <t>ケイカク</t>
    </rPh>
    <rPh sb="3" eb="4">
      <t>タイ</t>
    </rPh>
    <rPh sb="6" eb="7">
      <t>オク</t>
    </rPh>
    <phoneticPr fontId="13"/>
  </si>
  <si>
    <t>工　　程　　管　　理　　曲　　線</t>
    <rPh sb="0" eb="1">
      <t>コウ</t>
    </rPh>
    <rPh sb="3" eb="4">
      <t>ホド</t>
    </rPh>
    <rPh sb="6" eb="7">
      <t>カン</t>
    </rPh>
    <rPh sb="9" eb="10">
      <t>リ</t>
    </rPh>
    <rPh sb="12" eb="13">
      <t>キョク</t>
    </rPh>
    <rPh sb="15" eb="16">
      <t>セン</t>
    </rPh>
    <phoneticPr fontId="13"/>
  </si>
  <si>
    <t>　　　　
黒長破線：2分の1工期線</t>
    <rPh sb="5" eb="7">
      <t>クロナガ</t>
    </rPh>
    <rPh sb="7" eb="9">
      <t>ハセン</t>
    </rPh>
    <rPh sb="11" eb="12">
      <t>ブン</t>
    </rPh>
    <rPh sb="14" eb="16">
      <t>コウキ</t>
    </rPh>
    <rPh sb="16" eb="17">
      <t>セン</t>
    </rPh>
    <phoneticPr fontId="13"/>
  </si>
  <si>
    <t>　　　　　（下段）
赤線：実施工程</t>
    <rPh sb="6" eb="8">
      <t>カダン</t>
    </rPh>
    <rPh sb="10" eb="12">
      <t>アカセン</t>
    </rPh>
    <rPh sb="13" eb="15">
      <t>ジッシ</t>
    </rPh>
    <rPh sb="15" eb="17">
      <t>コウテイ</t>
    </rPh>
    <phoneticPr fontId="13"/>
  </si>
  <si>
    <t>　　　　　（上段）
黒線：当初計画工程</t>
    <rPh sb="6" eb="8">
      <t>ジョウダン</t>
    </rPh>
    <rPh sb="10" eb="12">
      <t>クロセン</t>
    </rPh>
    <rPh sb="13" eb="15">
      <t>トウショ</t>
    </rPh>
    <rPh sb="15" eb="17">
      <t>ケイカク</t>
    </rPh>
    <rPh sb="17" eb="19">
      <t>コウテイ</t>
    </rPh>
    <phoneticPr fontId="13"/>
  </si>
  <si>
    <t>月</t>
    <phoneticPr fontId="13"/>
  </si>
  <si>
    <t>備　　　　　考</t>
    <rPh sb="0" eb="1">
      <t>ソナエ</t>
    </rPh>
    <rPh sb="6" eb="7">
      <t>コウ</t>
    </rPh>
    <phoneticPr fontId="13"/>
  </si>
  <si>
    <t>進捗率</t>
    <rPh sb="0" eb="2">
      <t>シンチョク</t>
    </rPh>
    <rPh sb="2" eb="3">
      <t>リツ</t>
    </rPh>
    <phoneticPr fontId="13"/>
  </si>
  <si>
    <t>構成比</t>
    <rPh sb="0" eb="3">
      <t>コウセイヒ</t>
    </rPh>
    <phoneticPr fontId="13"/>
  </si>
  <si>
    <t>単位</t>
    <rPh sb="0" eb="2">
      <t>タンイ</t>
    </rPh>
    <phoneticPr fontId="13"/>
  </si>
  <si>
    <t>数量</t>
    <rPh sb="0" eb="2">
      <t>スウリョウ</t>
    </rPh>
    <phoneticPr fontId="13"/>
  </si>
  <si>
    <t>種　　　　別</t>
    <rPh sb="0" eb="1">
      <t>タネ</t>
    </rPh>
    <rPh sb="5" eb="6">
      <t>ベツ</t>
    </rPh>
    <phoneticPr fontId="13"/>
  </si>
  <si>
    <t>工　　　　　種</t>
    <rPh sb="0" eb="1">
      <t>コウ</t>
    </rPh>
    <rPh sb="6" eb="7">
      <t>シュ</t>
    </rPh>
    <phoneticPr fontId="13"/>
  </si>
  <si>
    <t>実　　施</t>
    <rPh sb="0" eb="1">
      <t>ジツ</t>
    </rPh>
    <rPh sb="3" eb="4">
      <t>ホドコ</t>
    </rPh>
    <phoneticPr fontId="13"/>
  </si>
  <si>
    <t>現場代理人氏名</t>
    <rPh sb="0" eb="2">
      <t>ゲンバ</t>
    </rPh>
    <rPh sb="2" eb="5">
      <t>ダイリニン</t>
    </rPh>
    <rPh sb="5" eb="7">
      <t>シメイ</t>
    </rPh>
    <phoneticPr fontId="13"/>
  </si>
  <si>
    <t>計　　画</t>
    <rPh sb="0" eb="1">
      <t>ケイ</t>
    </rPh>
    <rPh sb="3" eb="4">
      <t>ガ</t>
    </rPh>
    <phoneticPr fontId="13"/>
  </si>
  <si>
    <t>（第6-1号様式（土木・土木設備工事標準書式））</t>
    <phoneticPr fontId="13"/>
  </si>
  <si>
    <t>受注者</t>
    <rPh sb="0" eb="3">
      <t>ジュチュウシャ</t>
    </rPh>
    <phoneticPr fontId="13"/>
  </si>
  <si>
    <t>工　期</t>
    <rPh sb="0" eb="1">
      <t>コウ</t>
    </rPh>
    <rPh sb="2" eb="3">
      <t>キ</t>
    </rPh>
    <phoneticPr fontId="13"/>
  </si>
  <si>
    <t>作成年月日</t>
    <rPh sb="0" eb="2">
      <t>サクセイ</t>
    </rPh>
    <rPh sb="2" eb="5">
      <t>ネンガッピ</t>
    </rPh>
    <phoneticPr fontId="13"/>
  </si>
  <si>
    <t xml:space="preserve"> 工　　程　　表　</t>
    <phoneticPr fontId="13"/>
  </si>
  <si>
    <t>（第6-1号様式（土木・土木設備工事標準書式））</t>
    <rPh sb="1" eb="2">
      <t>ダイ</t>
    </rPh>
    <rPh sb="5" eb="6">
      <t>ゴウ</t>
    </rPh>
    <rPh sb="6" eb="8">
      <t>ヨウシキ</t>
    </rPh>
    <rPh sb="9" eb="11">
      <t>ドボク</t>
    </rPh>
    <rPh sb="12" eb="14">
      <t>ドボク</t>
    </rPh>
    <rPh sb="14" eb="16">
      <t>セツビ</t>
    </rPh>
    <rPh sb="16" eb="18">
      <t>コウジ</t>
    </rPh>
    <rPh sb="18" eb="20">
      <t>ヒョウジュン</t>
    </rPh>
    <rPh sb="20" eb="22">
      <t>ショシキ</t>
    </rPh>
    <phoneticPr fontId="13"/>
  </si>
  <si>
    <t>注１：実施工程表は工事の進行を確認するため、請負者が工事着手前に第１回目を、その後は毎月初め及び工事完了時に提出するものとする。なお、毎月の提出とし難い場合は、監督員と協議のうえ頻度を定めることができる。
注2：中間前払金認定請求書に添付する工程表は本様式によることを標準とする。但し本様式と同等以上の自社等の書式がある場合は、その書式を使用してもよい。</t>
    <rPh sb="0" eb="1">
      <t>チュウ</t>
    </rPh>
    <rPh sb="67" eb="69">
      <t>マイツキ</t>
    </rPh>
    <rPh sb="70" eb="72">
      <t>テイシュツ</t>
    </rPh>
    <rPh sb="74" eb="75">
      <t>ガタ</t>
    </rPh>
    <rPh sb="76" eb="78">
      <t>バアイ</t>
    </rPh>
    <rPh sb="89" eb="91">
      <t>ヒンド</t>
    </rPh>
    <rPh sb="92" eb="93">
      <t>サダ</t>
    </rPh>
    <rPh sb="103" eb="104">
      <t>チュウ</t>
    </rPh>
    <rPh sb="106" eb="108">
      <t>チュウカン</t>
    </rPh>
    <rPh sb="108" eb="110">
      <t>マエバラ</t>
    </rPh>
    <rPh sb="110" eb="111">
      <t>キン</t>
    </rPh>
    <rPh sb="111" eb="113">
      <t>ニンテイ</t>
    </rPh>
    <rPh sb="113" eb="115">
      <t>セイキュウ</t>
    </rPh>
    <rPh sb="115" eb="116">
      <t>ショ</t>
    </rPh>
    <rPh sb="117" eb="119">
      <t>テンプ</t>
    </rPh>
    <rPh sb="121" eb="123">
      <t>コウテイ</t>
    </rPh>
    <rPh sb="123" eb="124">
      <t>ヒョウ</t>
    </rPh>
    <rPh sb="125" eb="126">
      <t>ホン</t>
    </rPh>
    <rPh sb="126" eb="128">
      <t>ヨウシキ</t>
    </rPh>
    <rPh sb="134" eb="136">
      <t>ヒョウジュン</t>
    </rPh>
    <rPh sb="140" eb="141">
      <t>タダ</t>
    </rPh>
    <rPh sb="142" eb="143">
      <t>ホン</t>
    </rPh>
    <rPh sb="143" eb="145">
      <t>ヨウシキ</t>
    </rPh>
    <rPh sb="146" eb="148">
      <t>ドウトウ</t>
    </rPh>
    <rPh sb="148" eb="150">
      <t>イジョウ</t>
    </rPh>
    <rPh sb="151" eb="153">
      <t>ジシャ</t>
    </rPh>
    <rPh sb="153" eb="154">
      <t>トウ</t>
    </rPh>
    <rPh sb="155" eb="157">
      <t>ショシキ</t>
    </rPh>
    <rPh sb="160" eb="162">
      <t>バアイ</t>
    </rPh>
    <rPh sb="166" eb="168">
      <t>ショシキ</t>
    </rPh>
    <rPh sb="169" eb="171">
      <t>シヨウ</t>
    </rPh>
    <phoneticPr fontId="13"/>
  </si>
  <si>
    <t>実　施</t>
    <phoneticPr fontId="13"/>
  </si>
  <si>
    <t>計　画</t>
    <phoneticPr fontId="13"/>
  </si>
  <si>
    <t>月</t>
    <phoneticPr fontId="13"/>
  </si>
  <si>
    <t>実　　　施</t>
    <phoneticPr fontId="13"/>
  </si>
  <si>
    <t>計画上下限</t>
    <phoneticPr fontId="13"/>
  </si>
  <si>
    <t>計      画</t>
    <phoneticPr fontId="13"/>
  </si>
  <si>
    <t>工 程 管 理 曲 線</t>
    <rPh sb="0" eb="1">
      <t>コウ</t>
    </rPh>
    <rPh sb="2" eb="3">
      <t>ホド</t>
    </rPh>
    <rPh sb="4" eb="5">
      <t>カン</t>
    </rPh>
    <rPh sb="6" eb="7">
      <t>リ</t>
    </rPh>
    <rPh sb="8" eb="9">
      <t>キョク</t>
    </rPh>
    <rPh sb="10" eb="11">
      <t>セン</t>
    </rPh>
    <phoneticPr fontId="13"/>
  </si>
  <si>
    <t>（第6-2号様式（建築・建築設備工事標準書式））</t>
    <rPh sb="9" eb="11">
      <t>ケンチク</t>
    </rPh>
    <rPh sb="12" eb="14">
      <t>ケンチク</t>
    </rPh>
    <phoneticPr fontId="13"/>
  </si>
  <si>
    <t>（第6-2号様式（建築・建築設備工事標準書式））</t>
    <rPh sb="1" eb="2">
      <t>ダイ</t>
    </rPh>
    <rPh sb="5" eb="6">
      <t>ゴウ</t>
    </rPh>
    <rPh sb="6" eb="8">
      <t>ヨウシキ</t>
    </rPh>
    <rPh sb="9" eb="11">
      <t>ケンチク</t>
    </rPh>
    <rPh sb="12" eb="14">
      <t>ケンチク</t>
    </rPh>
    <rPh sb="14" eb="16">
      <t>セツビ</t>
    </rPh>
    <rPh sb="16" eb="18">
      <t>コウジ</t>
    </rPh>
    <rPh sb="18" eb="20">
      <t>ヒョウジュン</t>
    </rPh>
    <rPh sb="20" eb="22">
      <t>ショシキ</t>
    </rPh>
    <phoneticPr fontId="13"/>
  </si>
  <si>
    <t>現場代理人</t>
    <rPh sb="0" eb="2">
      <t>ゲンバ</t>
    </rPh>
    <rPh sb="2" eb="5">
      <t>ダイリニン</t>
    </rPh>
    <phoneticPr fontId="2"/>
  </si>
  <si>
    <t>㊞</t>
    <phoneticPr fontId="2"/>
  </si>
  <si>
    <t>日</t>
    <rPh sb="0" eb="1">
      <t>ニチ</t>
    </rPh>
    <phoneticPr fontId="2"/>
  </si>
  <si>
    <t>月</t>
    <rPh sb="0" eb="1">
      <t>ツキ</t>
    </rPh>
    <phoneticPr fontId="2"/>
  </si>
  <si>
    <t>%</t>
    <phoneticPr fontId="13"/>
  </si>
  <si>
    <t>月</t>
    <rPh sb="0" eb="1">
      <t>ゲツ</t>
    </rPh>
    <phoneticPr fontId="13"/>
  </si>
  <si>
    <t>工　事　名</t>
    <rPh sb="0" eb="1">
      <t>コウ</t>
    </rPh>
    <rPh sb="2" eb="3">
      <t>コト</t>
    </rPh>
    <rPh sb="4" eb="5">
      <t>メイ</t>
    </rPh>
    <phoneticPr fontId="13"/>
  </si>
  <si>
    <t>中間前払請求シートの工事履行報告書、実施工程表等に必要事項を入力してください。</t>
    <rPh sb="0" eb="2">
      <t>チュウカン</t>
    </rPh>
    <rPh sb="2" eb="4">
      <t>マエバライ</t>
    </rPh>
    <rPh sb="4" eb="6">
      <t>セイキュウ</t>
    </rPh>
    <rPh sb="10" eb="12">
      <t>コウジ</t>
    </rPh>
    <rPh sb="12" eb="14">
      <t>リコウ</t>
    </rPh>
    <rPh sb="14" eb="17">
      <t>ホウコクショ</t>
    </rPh>
    <rPh sb="18" eb="20">
      <t>ジッシ</t>
    </rPh>
    <rPh sb="20" eb="22">
      <t>コウテイ</t>
    </rPh>
    <rPh sb="22" eb="23">
      <t>ヒョウ</t>
    </rPh>
    <rPh sb="23" eb="24">
      <t>トウ</t>
    </rPh>
    <rPh sb="25" eb="27">
      <t>ヒツヨウ</t>
    </rPh>
    <rPh sb="27" eb="29">
      <t>ジコウ</t>
    </rPh>
    <rPh sb="30" eb="32">
      <t>ニュウリョク</t>
    </rPh>
    <phoneticPr fontId="2"/>
  </si>
  <si>
    <t xml:space="preserve"> </t>
    <phoneticPr fontId="2"/>
  </si>
  <si>
    <t>住所</t>
    <rPh sb="0" eb="2">
      <t>ジュウショ</t>
    </rPh>
    <phoneticPr fontId="2"/>
  </si>
  <si>
    <t>受注者</t>
    <rPh sb="0" eb="3">
      <t>ジュチュウシャ</t>
    </rPh>
    <phoneticPr fontId="2"/>
  </si>
  <si>
    <t>（受注者）</t>
    <rPh sb="1" eb="4">
      <t>ジュチュウシャ</t>
    </rPh>
    <phoneticPr fontId="13"/>
  </si>
  <si>
    <t>保証期限</t>
    <rPh sb="0" eb="2">
      <t>ホショウ</t>
    </rPh>
    <rPh sb="2" eb="4">
      <t>キゲン</t>
    </rPh>
    <phoneticPr fontId="2"/>
  </si>
  <si>
    <t>前回までの前払受領額</t>
    <rPh sb="0" eb="2">
      <t>ゼンカイ</t>
    </rPh>
    <rPh sb="5" eb="7">
      <t>マエバライ</t>
    </rPh>
    <rPh sb="7" eb="9">
      <t>ジュリョウ</t>
    </rPh>
    <rPh sb="9" eb="10">
      <t>ガク</t>
    </rPh>
    <phoneticPr fontId="2"/>
  </si>
  <si>
    <t>前回までの中間前払受領額</t>
    <rPh sb="0" eb="2">
      <t>ゼンカイ</t>
    </rPh>
    <rPh sb="5" eb="7">
      <t>チュウカン</t>
    </rPh>
    <rPh sb="7" eb="9">
      <t>マエバライ</t>
    </rPh>
    <rPh sb="9" eb="11">
      <t>ジュリョウ</t>
    </rPh>
    <rPh sb="11" eb="12">
      <t>ガク</t>
    </rPh>
    <phoneticPr fontId="2"/>
  </si>
  <si>
    <t>工　　　期</t>
    <rPh sb="0" eb="1">
      <t>コウ</t>
    </rPh>
    <rPh sb="4" eb="5">
      <t>キ</t>
    </rPh>
    <phoneticPr fontId="2"/>
  </si>
  <si>
    <t>上下水道局のH30.12.1以降契約分は「請負工事完了届」を使用して下さい。（しゅん工届から様式変更）</t>
    <rPh sb="14" eb="16">
      <t>イコウ</t>
    </rPh>
    <rPh sb="16" eb="18">
      <t>ケイヤク</t>
    </rPh>
    <rPh sb="18" eb="19">
      <t>ブン</t>
    </rPh>
    <rPh sb="21" eb="23">
      <t>ウケオイ</t>
    </rPh>
    <rPh sb="23" eb="25">
      <t>コウジ</t>
    </rPh>
    <rPh sb="25" eb="27">
      <t>カンリョウ</t>
    </rPh>
    <rPh sb="27" eb="28">
      <t>トドケ</t>
    </rPh>
    <rPh sb="42" eb="43">
      <t>コウ</t>
    </rPh>
    <rPh sb="43" eb="44">
      <t>トドケ</t>
    </rPh>
    <rPh sb="46" eb="48">
      <t>ヨウシキ</t>
    </rPh>
    <rPh sb="48" eb="50">
      <t>ヘンコウ</t>
    </rPh>
    <phoneticPr fontId="2"/>
  </si>
  <si>
    <t>消費税率改定の場合は、修正してください。</t>
    <rPh sb="0" eb="3">
      <t>ショウヒゼイ</t>
    </rPh>
    <rPh sb="3" eb="4">
      <t>リツ</t>
    </rPh>
    <rPh sb="4" eb="6">
      <t>カイテイ</t>
    </rPh>
    <rPh sb="7" eb="9">
      <t>バアイ</t>
    </rPh>
    <rPh sb="11" eb="13">
      <t>シュウセイ</t>
    </rPh>
    <phoneticPr fontId="2"/>
  </si>
  <si>
    <t>元号改定の場合は、修正してください。</t>
    <rPh sb="0" eb="2">
      <t>ゲンゴウ</t>
    </rPh>
    <rPh sb="2" eb="4">
      <t>カイテイ</t>
    </rPh>
    <rPh sb="5" eb="7">
      <t>バアイ</t>
    </rPh>
    <rPh sb="9" eb="11">
      <t>シュウセイ</t>
    </rPh>
    <phoneticPr fontId="2"/>
  </si>
  <si>
    <r>
      <t>【</t>
    </r>
    <r>
      <rPr>
        <sz val="11"/>
        <rFont val="HGP創英角ｺﾞｼｯｸUB"/>
        <family val="3"/>
        <charset val="128"/>
      </rPr>
      <t>西宮市ＨＰ</t>
    </r>
    <r>
      <rPr>
        <sz val="11"/>
        <rFont val="ＭＳ Ｐ明朝"/>
        <family val="1"/>
        <charset val="128"/>
      </rPr>
      <t>＞</t>
    </r>
    <r>
      <rPr>
        <sz val="11"/>
        <rFont val="HGP創英角ｺﾞｼｯｸUB"/>
        <family val="3"/>
        <charset val="128"/>
      </rPr>
      <t>西宮市の組織</t>
    </r>
    <r>
      <rPr>
        <sz val="11"/>
        <rFont val="ＭＳ Ｐ明朝"/>
        <family val="1"/>
        <charset val="128"/>
      </rPr>
      <t>＞</t>
    </r>
    <r>
      <rPr>
        <sz val="11"/>
        <rFont val="HGP創英角ｺﾞｼｯｸUB"/>
        <family val="3"/>
        <charset val="128"/>
      </rPr>
      <t>（下記メール送信先）</t>
    </r>
    <r>
      <rPr>
        <sz val="11"/>
        <rFont val="ＭＳ Ｐ明朝"/>
        <family val="1"/>
        <charset val="128"/>
      </rPr>
      <t>＞</t>
    </r>
    <r>
      <rPr>
        <sz val="11"/>
        <rFont val="HGP創英角ｺﾞｼｯｸUB"/>
        <family val="3"/>
        <charset val="128"/>
      </rPr>
      <t>お問合せメールフォーム</t>
    </r>
    <r>
      <rPr>
        <sz val="11"/>
        <rFont val="ＭＳ Ｐ明朝"/>
        <family val="1"/>
        <charset val="128"/>
      </rPr>
      <t xml:space="preserve">】に
工事名及び「工事成績評定結果通知請求」と記入し、送信してください。
完了届に記載のアドレスと一致していれば、通知を送信します。　
</t>
    </r>
    <r>
      <rPr>
        <sz val="11"/>
        <rFont val="HGP創英角ｺﾞｼｯｸUB"/>
        <family val="3"/>
        <charset val="128"/>
      </rPr>
      <t>メール送信先</t>
    </r>
    <r>
      <rPr>
        <sz val="11"/>
        <rFont val="ＭＳ Ｐ明朝"/>
        <family val="1"/>
        <charset val="128"/>
      </rPr>
      <t xml:space="preserve">
　1,000万円以上の工事（上下水道局を除く）･･････技術管理課
　1,000万円以上の工事（上下水道局） ･･･････････上下水道局 工事検査課
　130～1,000万円未満の工事 ･･･････････････････工事担当課</t>
    </r>
    <rPh sb="1" eb="4">
      <t>ニシノミヤシ</t>
    </rPh>
    <rPh sb="7" eb="10">
      <t>ニシノミヤシ</t>
    </rPh>
    <rPh sb="11" eb="13">
      <t>ソシキ</t>
    </rPh>
    <rPh sb="15" eb="17">
      <t>カキ</t>
    </rPh>
    <rPh sb="20" eb="22">
      <t>ソウシン</t>
    </rPh>
    <rPh sb="22" eb="23">
      <t>サキ</t>
    </rPh>
    <rPh sb="26" eb="27">
      <t>ト</t>
    </rPh>
    <rPh sb="27" eb="28">
      <t>ア</t>
    </rPh>
    <rPh sb="39" eb="41">
      <t>コウジ</t>
    </rPh>
    <rPh sb="41" eb="42">
      <t>メイ</t>
    </rPh>
    <rPh sb="42" eb="43">
      <t>オヨ</t>
    </rPh>
    <rPh sb="73" eb="75">
      <t>カンリョウ</t>
    </rPh>
    <rPh sb="75" eb="76">
      <t>トドケ</t>
    </rPh>
    <rPh sb="77" eb="79">
      <t>キサイ</t>
    </rPh>
    <rPh sb="107" eb="109">
      <t>ソウシン</t>
    </rPh>
    <rPh sb="109" eb="110">
      <t>サキ</t>
    </rPh>
    <rPh sb="117" eb="121">
      <t>マンエンイジョウ</t>
    </rPh>
    <rPh sb="122" eb="124">
      <t>コウジ</t>
    </rPh>
    <rPh sb="125" eb="127">
      <t>ジョウゲ</t>
    </rPh>
    <rPh sb="127" eb="130">
      <t>スイドウキョク</t>
    </rPh>
    <rPh sb="131" eb="132">
      <t>ノゾ</t>
    </rPh>
    <rPh sb="140" eb="142">
      <t>ギジュツ</t>
    </rPh>
    <rPh sb="142" eb="145">
      <t>カンリカ</t>
    </rPh>
    <rPh sb="152" eb="156">
      <t>マンエンイジョウ</t>
    </rPh>
    <rPh sb="157" eb="159">
      <t>コウジ</t>
    </rPh>
    <rPh sb="160" eb="162">
      <t>ジョウゲ</t>
    </rPh>
    <rPh sb="162" eb="165">
      <t>スイドウキョク</t>
    </rPh>
    <rPh sb="178" eb="180">
      <t>ジョウゲ</t>
    </rPh>
    <rPh sb="180" eb="183">
      <t>スイドウキョク</t>
    </rPh>
    <rPh sb="184" eb="186">
      <t>コウジ</t>
    </rPh>
    <rPh sb="186" eb="189">
      <t>ケンサカ</t>
    </rPh>
    <rPh sb="200" eb="202">
      <t>マンエン</t>
    </rPh>
    <rPh sb="202" eb="204">
      <t>ミマン</t>
    </rPh>
    <rPh sb="205" eb="207">
      <t>コウジ</t>
    </rPh>
    <rPh sb="227" eb="229">
      <t>コウジ</t>
    </rPh>
    <rPh sb="229" eb="232">
      <t>タントウカ</t>
    </rPh>
    <phoneticPr fontId="13"/>
  </si>
  <si>
    <t>令和</t>
    <rPh sb="0" eb="2">
      <t>レイワ</t>
    </rPh>
    <phoneticPr fontId="2"/>
  </si>
  <si>
    <t>消費税額が契約書記載と整合しない場合は契約書記載の金額を入力してください。</t>
    <rPh sb="0" eb="3">
      <t>ショウヒゼイ</t>
    </rPh>
    <rPh sb="3" eb="4">
      <t>ガク</t>
    </rPh>
    <rPh sb="5" eb="8">
      <t>ケイヤクショ</t>
    </rPh>
    <rPh sb="8" eb="10">
      <t>キサイ</t>
    </rPh>
    <rPh sb="11" eb="13">
      <t>セイゴウ</t>
    </rPh>
    <rPh sb="16" eb="18">
      <t>バアイ</t>
    </rPh>
    <rPh sb="19" eb="22">
      <t>ケイヤクショ</t>
    </rPh>
    <rPh sb="22" eb="24">
      <t>キサイ</t>
    </rPh>
    <rPh sb="25" eb="27">
      <t>キンガク</t>
    </rPh>
    <rPh sb="28" eb="30">
      <t>ニュウリョク</t>
    </rPh>
    <phoneticPr fontId="2"/>
  </si>
  <si>
    <t>西宮市上下水道事業管理者</t>
  </si>
  <si>
    <t>登録番号</t>
    <rPh sb="0" eb="2">
      <t>トウロク</t>
    </rPh>
    <rPh sb="2" eb="4">
      <t>バンゴウ</t>
    </rPh>
    <phoneticPr fontId="2"/>
  </si>
  <si>
    <t>Ｔ－</t>
    <phoneticPr fontId="2"/>
  </si>
  <si>
    <t>（うち消費税</t>
    <rPh sb="3" eb="6">
      <t>ショウヒゼイ</t>
    </rPh>
    <phoneticPr fontId="2"/>
  </si>
  <si>
    <t>／</t>
    <phoneticPr fontId="2"/>
  </si>
  <si>
    <t>税率</t>
    <rPh sb="0" eb="2">
      <t>ゼイリツ</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</si>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</sst>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176" formatCode="#,##0_);[Red]\(#,##0\)"/>
    <numFmt numFmtId="177" formatCode="&quot;（&quot;0.0&quot;）&quot;;&quot;（△ &quot;0.0&quot;）&quot;"/>
    <numFmt numFmtId="178" formatCode="0.0"/>
    <numFmt numFmtId="179" formatCode="0&quot; 月&quot;"/>
    <numFmt numFmtId="180" formatCode="&quot;（&quot;0.0&quot;）&quot;;&quot;（△&quot;0.0&quot;）&quot;"/>
    <numFmt numFmtId="181" formatCode="[$¥-411]#,##0;[$¥-411]#,##0"/>
    <numFmt numFmtId="182" formatCode="0.0%"/>
  </numFmts>
  <fonts count="4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明朝"/>
      <family val="1"/>
      <charset val="128"/>
    </font>
    <font>
      <strike/>
      <sz val="10.5"/>
      <color theme="1"/>
      <name val="ＭＳ 明朝"/>
      <family val="1"/>
      <charset val="128"/>
    </font>
    <font>
      <sz val="8"/>
      <color theme="1"/>
      <name val="ＭＳ 明朝"/>
      <family val="1"/>
      <charset val="128"/>
    </font>
    <font>
      <sz val="9"/>
      <color theme="1"/>
      <name val="ＭＳ 明朝"/>
      <family val="1"/>
      <charset val="128"/>
    </font>
    <font>
      <sz val="7"/>
      <color theme="1"/>
      <name val="ＭＳ 明朝"/>
      <family val="1"/>
      <charset val="128"/>
    </font>
    <font>
      <sz val="12"/>
      <color theme="1"/>
      <name val="ＭＳ 明朝"/>
      <family val="1"/>
      <charset val="128"/>
    </font>
    <font>
      <sz val="10"/>
      <color theme="1"/>
      <name val="ＭＳ 明朝"/>
      <family val="1"/>
      <charset val="128"/>
    </font>
    <font>
      <sz val="10.5"/>
      <color theme="1"/>
      <name val="Century"/>
      <family val="1"/>
    </font>
    <font>
      <sz val="14"/>
      <name val="ＭＳ 明朝"/>
      <family val="1"/>
      <charset val="128"/>
    </font>
    <font>
      <sz val="6"/>
      <name val="ＭＳ Ｐゴシック"/>
      <family val="3"/>
      <charset val="128"/>
    </font>
    <font>
      <sz val="12"/>
      <name val="ＭＳ Ｐ明朝"/>
      <family val="1"/>
      <charset val="128"/>
    </font>
    <font>
      <sz val="10"/>
      <name val="ＭＳ Ｐ明朝"/>
      <family val="1"/>
      <charset val="128"/>
    </font>
    <font>
      <b/>
      <sz val="12"/>
      <name val="ＭＳ 明朝"/>
      <family val="1"/>
      <charset val="128"/>
    </font>
    <font>
      <b/>
      <sz val="20"/>
      <name val="ＭＳ Ｐ明朝"/>
      <family val="1"/>
      <charset val="128"/>
    </font>
    <font>
      <sz val="20"/>
      <name val="ＭＳ Ｐ明朝"/>
      <family val="1"/>
      <charset val="128"/>
    </font>
    <font>
      <b/>
      <sz val="14"/>
      <name val="ＭＳ Ｐ明朝"/>
      <family val="1"/>
      <charset val="128"/>
    </font>
    <font>
      <sz val="11"/>
      <name val="ＭＳ Ｐゴシック"/>
      <family val="3"/>
      <charset val="128"/>
    </font>
    <font>
      <b/>
      <sz val="16"/>
      <name val="ＭＳ Ｐ明朝"/>
      <family val="1"/>
      <charset val="128"/>
    </font>
    <font>
      <sz val="8"/>
      <color indexed="81"/>
      <name val="ＭＳ Ｐゴシック"/>
      <family val="3"/>
      <charset val="128"/>
    </font>
    <font>
      <sz val="10"/>
      <name val="ＭＳ Ｐゴシック"/>
      <family val="3"/>
      <charset val="128"/>
    </font>
    <font>
      <sz val="14"/>
      <name val="ＭＳ Ｐ明朝"/>
      <family val="1"/>
      <charset val="128"/>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明朝"/>
      <family val="1"/>
      <charset val="128"/>
    </font>
    <font>
      <sz val="10"/>
      <color indexed="48"/>
      <name val="ＭＳ Ｐ明朝"/>
      <family val="1"/>
      <charset val="128"/>
    </font>
    <font>
      <sz val="9"/>
      <name val="ＭＳ Ｐ明朝"/>
      <family val="1"/>
      <charset val="128"/>
    </font>
    <font>
      <sz val="9"/>
      <color indexed="10"/>
      <name val="ＭＳ Ｐ明朝"/>
      <family val="1"/>
      <charset val="128"/>
    </font>
    <font>
      <sz val="9.5"/>
      <name val="ＭＳ Ｐ明朝"/>
      <family val="1"/>
      <charset val="128"/>
    </font>
    <font>
      <sz val="8"/>
      <name val="ＭＳ Ｐ明朝"/>
      <family val="1"/>
      <charset val="128"/>
    </font>
    <font>
      <sz val="14"/>
      <name val="ＭＳ Ｐゴシック"/>
      <family val="3"/>
      <charset val="128"/>
    </font>
    <font>
      <b/>
      <sz val="18"/>
      <name val="ＭＳ Ｐ明朝"/>
      <family val="1"/>
      <charset val="128"/>
    </font>
    <font>
      <sz val="10"/>
      <color rgb="FF3366FF"/>
      <name val="ＭＳ Ｐ明朝"/>
      <family val="1"/>
      <charset val="128"/>
    </font>
    <font>
      <sz val="10"/>
      <color rgb="FFFF0000"/>
      <name val="ＭＳ Ｐ明朝"/>
      <family val="1"/>
      <charset val="128"/>
    </font>
    <font>
      <b/>
      <sz val="10.5"/>
      <color rgb="FFFF0000"/>
      <name val="MS UI Gothic"/>
      <family val="3"/>
      <charset val="128"/>
    </font>
    <font>
      <sz val="11"/>
      <color rgb="FFFF0000"/>
      <name val="ＭＳ Ｐゴシック"/>
      <family val="2"/>
      <charset val="128"/>
      <scheme val="minor"/>
    </font>
    <font>
      <sz val="11"/>
      <name val="HGP創英角ｺﾞｼｯｸUB"/>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EF6F0"/>
        <bgColor indexed="64"/>
      </patternFill>
    </fill>
    <fill>
      <patternFill patternType="solid">
        <fgColor rgb="FFFFCCFF"/>
        <bgColor indexed="64"/>
      </patternFill>
    </fill>
    <fill>
      <patternFill patternType="solid">
        <fgColor theme="0"/>
        <bgColor indexed="64"/>
      </patternFill>
    </fill>
  </fills>
  <borders count="7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style="hair">
        <color auto="1"/>
      </right>
      <top style="hair">
        <color auto="1"/>
      </top>
      <bottom style="hair">
        <color auto="1"/>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dotted">
        <color indexed="64"/>
      </left>
      <right style="thin">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dotted">
        <color indexed="64"/>
      </left>
      <right style="thin">
        <color indexed="64"/>
      </right>
      <top/>
      <bottom/>
      <diagonal/>
    </border>
    <border>
      <left style="hair">
        <color indexed="64"/>
      </left>
      <right/>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dotted">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style="thin">
        <color indexed="64"/>
      </right>
      <top/>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1" fontId="12" fillId="0" borderId="0"/>
    <xf numFmtId="0" fontId="12" fillId="0" borderId="0"/>
    <xf numFmtId="6" fontId="20" fillId="0" borderId="0" applyFont="0" applyFill="0" applyBorder="0" applyAlignment="0" applyProtection="0"/>
    <xf numFmtId="0" fontId="23" fillId="0" borderId="0"/>
    <xf numFmtId="38"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cellStyleXfs>
  <cellXfs count="551">
    <xf numFmtId="0" fontId="0" fillId="0" borderId="0" xfId="0">
      <alignment vertical="center"/>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justify" vertical="center" wrapText="1"/>
    </xf>
    <xf numFmtId="0" fontId="3"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justify" vertical="center" wrapText="1"/>
    </xf>
    <xf numFmtId="0" fontId="3" fillId="0" borderId="2" xfId="0" applyFont="1" applyBorder="1" applyAlignment="1">
      <alignment horizontal="center" vertical="center" wrapText="1"/>
    </xf>
    <xf numFmtId="0" fontId="3" fillId="0" borderId="0" xfId="0" applyFont="1" applyAlignment="1">
      <alignment vertical="center" wrapText="1"/>
    </xf>
    <xf numFmtId="0" fontId="3" fillId="0" borderId="0" xfId="0" applyFont="1" applyBorder="1" applyAlignment="1">
      <alignment horizontal="justify" vertical="center" wrapText="1"/>
    </xf>
    <xf numFmtId="0" fontId="3" fillId="0" borderId="0" xfId="0" applyFont="1" applyBorder="1" applyAlignment="1">
      <alignment horizontal="justify"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horizontal="left" vertical="center" inden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0" xfId="0" applyFont="1" applyAlignment="1">
      <alignment horizontal="right" vertical="center"/>
    </xf>
    <xf numFmtId="0" fontId="3" fillId="0" borderId="4" xfId="0" applyFont="1" applyBorder="1" applyAlignment="1">
      <alignment horizontal="left" vertical="center" wrapText="1" indent="1"/>
    </xf>
    <xf numFmtId="0" fontId="3" fillId="0" borderId="4" xfId="0" applyFont="1" applyBorder="1" applyAlignment="1">
      <alignment horizontal="right" vertical="center" wrapText="1"/>
    </xf>
    <xf numFmtId="0" fontId="3" fillId="0" borderId="0" xfId="0" applyFont="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xf numFmtId="0" fontId="3" fillId="0" borderId="0" xfId="0" applyFont="1" applyAlignment="1">
      <alignment horizontal="left" indent="1"/>
    </xf>
    <xf numFmtId="0" fontId="3" fillId="0" borderId="0" xfId="0" applyFont="1" applyAlignment="1">
      <alignment horizontal="left" wrapText="1" indent="1"/>
    </xf>
    <xf numFmtId="0" fontId="3" fillId="0" borderId="4" xfId="0" applyFont="1" applyBorder="1">
      <alignment vertical="center"/>
    </xf>
    <xf numFmtId="0" fontId="3" fillId="0" borderId="6" xfId="0" applyFont="1" applyBorder="1" applyAlignment="1">
      <alignment horizontal="center" vertical="center" wrapText="1"/>
    </xf>
    <xf numFmtId="0" fontId="3" fillId="0" borderId="7" xfId="0" applyFont="1" applyBorder="1" applyAlignment="1">
      <alignment horizontal="left" vertical="center" wrapText="1" indent="1"/>
    </xf>
    <xf numFmtId="0" fontId="3" fillId="0" borderId="7" xfId="0" applyFont="1" applyBorder="1" applyAlignment="1">
      <alignment horizontal="right" vertical="center" wrapText="1"/>
    </xf>
    <xf numFmtId="0" fontId="3"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left" vertical="center" wrapText="1" indent="1"/>
    </xf>
    <xf numFmtId="0" fontId="3" fillId="0" borderId="14" xfId="0" applyFont="1" applyBorder="1" applyAlignment="1">
      <alignment horizontal="right" vertical="center" wrapText="1"/>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0" fontId="3" fillId="0" borderId="15" xfId="0" applyFont="1" applyBorder="1" applyAlignment="1">
      <alignment horizontal="center" vertical="center" wrapText="1"/>
    </xf>
    <xf numFmtId="0" fontId="7" fillId="0" borderId="0" xfId="0" applyFont="1">
      <alignment vertical="center"/>
    </xf>
    <xf numFmtId="0" fontId="3" fillId="0" borderId="0" xfId="0" applyFont="1" applyAlignment="1">
      <alignment horizontal="justify" vertical="center" wrapText="1"/>
    </xf>
    <xf numFmtId="0" fontId="3" fillId="0" borderId="0" xfId="0" applyFont="1" applyBorder="1" applyAlignment="1">
      <alignment horizontal="justify" vertical="center" wrapText="1"/>
    </xf>
    <xf numFmtId="0" fontId="3" fillId="0" borderId="0" xfId="0" applyFont="1" applyAlignment="1">
      <alignment horizontal="left" wrapText="1" indent="1"/>
    </xf>
    <xf numFmtId="0" fontId="3" fillId="0" borderId="0" xfId="0" applyFont="1" applyAlignment="1">
      <alignment vertical="center" wrapText="1"/>
    </xf>
    <xf numFmtId="0" fontId="3" fillId="0" borderId="4" xfId="0" applyFont="1" applyBorder="1" applyAlignment="1">
      <alignment horizontal="left" vertical="center" wrapText="1" indent="1"/>
    </xf>
    <xf numFmtId="0" fontId="3" fillId="0" borderId="4" xfId="0" applyFont="1" applyBorder="1" applyAlignment="1">
      <alignment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5" xfId="0" applyFont="1" applyBorder="1" applyAlignment="1">
      <alignment horizontal="center" vertical="center" wrapText="1"/>
    </xf>
    <xf numFmtId="0" fontId="3" fillId="0" borderId="21" xfId="0" applyFont="1" applyBorder="1">
      <alignment vertical="center"/>
    </xf>
    <xf numFmtId="0" fontId="3" fillId="0" borderId="0"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4" xfId="0" applyFont="1" applyBorder="1" applyAlignment="1">
      <alignment vertical="center"/>
    </xf>
    <xf numFmtId="0" fontId="3" fillId="0" borderId="23" xfId="0" applyFont="1" applyBorder="1" applyAlignment="1">
      <alignment vertical="center"/>
    </xf>
    <xf numFmtId="1" fontId="14" fillId="0" borderId="11" xfId="2" applyFont="1" applyFill="1" applyBorder="1" applyAlignment="1">
      <alignment horizontal="left" vertical="center"/>
    </xf>
    <xf numFmtId="1" fontId="14" fillId="0" borderId="11" xfId="2" applyFont="1" applyFill="1" applyBorder="1" applyAlignment="1">
      <alignment horizontal="center" vertical="center"/>
    </xf>
    <xf numFmtId="0" fontId="14" fillId="0" borderId="11" xfId="2" applyNumberFormat="1" applyFont="1" applyFill="1" applyBorder="1" applyAlignment="1">
      <alignment horizontal="left" vertical="center"/>
    </xf>
    <xf numFmtId="0" fontId="14" fillId="0" borderId="0" xfId="2" applyNumberFormat="1" applyFont="1" applyFill="1" applyBorder="1" applyAlignment="1">
      <alignment horizontal="center" vertical="center"/>
    </xf>
    <xf numFmtId="0" fontId="14" fillId="0" borderId="0" xfId="2" applyNumberFormat="1" applyFont="1" applyFill="1" applyBorder="1" applyAlignment="1">
      <alignment horizontal="left" vertical="center"/>
    </xf>
    <xf numFmtId="1" fontId="14" fillId="0" borderId="0" xfId="2" applyFont="1" applyFill="1" applyBorder="1" applyAlignment="1" applyProtection="1">
      <alignment vertical="center" wrapText="1"/>
      <protection locked="0"/>
    </xf>
    <xf numFmtId="1" fontId="14" fillId="0" borderId="11" xfId="2" applyFont="1" applyFill="1" applyBorder="1" applyAlignment="1" applyProtection="1">
      <alignment vertical="center" wrapText="1"/>
      <protection locked="0"/>
    </xf>
    <xf numFmtId="0" fontId="3" fillId="0" borderId="0" xfId="0" applyFont="1" applyAlignment="1">
      <alignment vertical="center" wrapText="1"/>
    </xf>
    <xf numFmtId="0" fontId="14" fillId="0" borderId="11" xfId="2" applyNumberFormat="1" applyFont="1" applyFill="1" applyBorder="1" applyAlignment="1">
      <alignment horizontal="center" vertical="center"/>
    </xf>
    <xf numFmtId="0" fontId="0" fillId="0" borderId="31"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5" fontId="0" fillId="0" borderId="35" xfId="1" applyNumberFormat="1" applyFont="1" applyBorder="1" applyAlignment="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pplyAlignment="1">
      <alignment horizontal="right" vertical="center"/>
    </xf>
    <xf numFmtId="0" fontId="0" fillId="0" borderId="41" xfId="0" applyBorder="1">
      <alignment vertical="center"/>
    </xf>
    <xf numFmtId="0" fontId="0" fillId="0" borderId="42" xfId="0" applyBorder="1">
      <alignment vertical="center"/>
    </xf>
    <xf numFmtId="5" fontId="0" fillId="0" borderId="41" xfId="1" applyNumberFormat="1" applyFont="1" applyBorder="1" applyAlignment="1">
      <alignment vertical="center"/>
    </xf>
    <xf numFmtId="0" fontId="3" fillId="0" borderId="22" xfId="0" applyFont="1" applyBorder="1">
      <alignment vertical="center"/>
    </xf>
    <xf numFmtId="0" fontId="3" fillId="0" borderId="12" xfId="0" applyFont="1" applyBorder="1">
      <alignment vertical="center"/>
    </xf>
    <xf numFmtId="0" fontId="3" fillId="0" borderId="22" xfId="0" applyFont="1" applyBorder="1" applyAlignment="1">
      <alignment vertical="center"/>
    </xf>
    <xf numFmtId="0" fontId="3" fillId="0" borderId="0" xfId="0" applyFont="1" applyFill="1" applyBorder="1" applyAlignment="1">
      <alignment vertical="center"/>
    </xf>
    <xf numFmtId="0" fontId="3" fillId="5" borderId="4" xfId="0" applyFont="1" applyFill="1" applyBorder="1" applyAlignment="1">
      <alignment horizontal="center" vertical="center" wrapText="1"/>
    </xf>
    <xf numFmtId="0" fontId="3" fillId="5" borderId="4" xfId="0" applyFont="1" applyFill="1" applyBorder="1" applyAlignment="1">
      <alignment horizontal="right" vertical="center" wrapText="1"/>
    </xf>
    <xf numFmtId="1" fontId="12" fillId="0" borderId="0" xfId="2" applyFill="1" applyBorder="1" applyAlignment="1">
      <alignment vertical="center"/>
    </xf>
    <xf numFmtId="1" fontId="14" fillId="0" borderId="0" xfId="2" applyFont="1" applyFill="1" applyBorder="1" applyAlignment="1">
      <alignment horizontal="left" vertical="center"/>
    </xf>
    <xf numFmtId="1" fontId="14" fillId="0" borderId="25" xfId="2" applyFont="1" applyFill="1" applyBorder="1" applyAlignment="1">
      <alignment horizontal="left" vertical="center"/>
    </xf>
    <xf numFmtId="1" fontId="14" fillId="0" borderId="24" xfId="2" applyFont="1" applyFill="1" applyBorder="1" applyAlignment="1">
      <alignment horizontal="left" vertical="center"/>
    </xf>
    <xf numFmtId="1" fontId="14" fillId="0" borderId="24" xfId="2" applyFont="1" applyFill="1" applyBorder="1" applyAlignment="1">
      <alignment horizontal="center" vertical="center"/>
    </xf>
    <xf numFmtId="1" fontId="14" fillId="0" borderId="26" xfId="2" applyFont="1" applyFill="1" applyBorder="1" applyAlignment="1">
      <alignment horizontal="left" vertical="center"/>
    </xf>
    <xf numFmtId="0" fontId="14" fillId="0" borderId="0" xfId="2" applyNumberFormat="1" applyFont="1" applyFill="1" applyBorder="1" applyAlignment="1">
      <alignment vertical="center"/>
    </xf>
    <xf numFmtId="1" fontId="14" fillId="0" borderId="28" xfId="2" applyFont="1" applyFill="1" applyBorder="1" applyAlignment="1">
      <alignment horizontal="left" vertical="center"/>
    </xf>
    <xf numFmtId="1" fontId="14" fillId="0" borderId="27" xfId="2" applyFont="1" applyFill="1" applyBorder="1" applyAlignment="1">
      <alignment horizontal="left" vertical="center"/>
    </xf>
    <xf numFmtId="1" fontId="12" fillId="0" borderId="0" xfId="2" applyFill="1"/>
    <xf numFmtId="1" fontId="12" fillId="0" borderId="0" xfId="2" applyFill="1" applyBorder="1"/>
    <xf numFmtId="1" fontId="18" fillId="0" borderId="0" xfId="2" applyFont="1" applyFill="1" applyBorder="1" applyAlignment="1">
      <alignment horizontal="left" vertical="center"/>
    </xf>
    <xf numFmtId="1" fontId="19" fillId="0" borderId="0" xfId="2" applyFont="1" applyFill="1" applyBorder="1" applyAlignment="1">
      <alignment horizontal="center" vertical="center"/>
    </xf>
    <xf numFmtId="1" fontId="14" fillId="0" borderId="0" xfId="2" applyFont="1" applyFill="1" applyBorder="1" applyAlignment="1">
      <alignment horizontal="right" vertical="center"/>
    </xf>
    <xf numFmtId="1" fontId="14" fillId="0" borderId="0" xfId="2" applyFont="1" applyFill="1" applyBorder="1" applyAlignment="1"/>
    <xf numFmtId="1" fontId="14" fillId="0" borderId="0" xfId="2" applyFont="1" applyFill="1" applyBorder="1" applyAlignment="1">
      <alignment horizontal="distributed" vertical="center"/>
    </xf>
    <xf numFmtId="0" fontId="14" fillId="0" borderId="27" xfId="5" applyFont="1" applyFill="1" applyBorder="1" applyAlignment="1">
      <alignment horizontal="left" vertical="center"/>
    </xf>
    <xf numFmtId="0" fontId="14" fillId="0" borderId="0" xfId="5" applyFont="1" applyFill="1" applyBorder="1" applyAlignment="1">
      <alignment horizontal="left" vertical="center"/>
    </xf>
    <xf numFmtId="0" fontId="14" fillId="0" borderId="28" xfId="5" applyFont="1" applyFill="1" applyBorder="1" applyAlignment="1">
      <alignment horizontal="left" vertical="center"/>
    </xf>
    <xf numFmtId="0" fontId="14" fillId="0" borderId="29" xfId="5" applyFont="1" applyFill="1" applyBorder="1" applyAlignment="1">
      <alignment horizontal="left" vertical="center"/>
    </xf>
    <xf numFmtId="0" fontId="14" fillId="0" borderId="1" xfId="5" applyFont="1" applyFill="1" applyBorder="1" applyAlignment="1">
      <alignment horizontal="left" vertical="center"/>
    </xf>
    <xf numFmtId="0" fontId="14" fillId="0" borderId="30" xfId="5" applyFont="1" applyFill="1" applyBorder="1" applyAlignment="1">
      <alignment horizontal="left" vertical="center"/>
    </xf>
    <xf numFmtId="1" fontId="15" fillId="0" borderId="0" xfId="2" applyFont="1" applyFill="1" applyBorder="1" applyAlignment="1">
      <alignment horizontal="left" vertical="center"/>
    </xf>
    <xf numFmtId="0" fontId="15" fillId="0" borderId="0" xfId="5" applyFont="1" applyFill="1" applyBorder="1" applyAlignment="1">
      <alignment horizontal="left" vertical="center"/>
    </xf>
    <xf numFmtId="1" fontId="14" fillId="0" borderId="27" xfId="2" applyFont="1" applyFill="1" applyBorder="1" applyAlignment="1">
      <alignment horizontal="left"/>
    </xf>
    <xf numFmtId="1" fontId="14" fillId="0" borderId="0" xfId="2" applyFont="1" applyFill="1" applyBorder="1" applyAlignment="1">
      <alignment horizontal="left"/>
    </xf>
    <xf numFmtId="1" fontId="12" fillId="0" borderId="28" xfId="2" applyFill="1" applyBorder="1"/>
    <xf numFmtId="1" fontId="14" fillId="0" borderId="0" xfId="2" applyFont="1" applyFill="1" applyBorder="1" applyAlignment="1">
      <alignment vertical="center"/>
    </xf>
    <xf numFmtId="1" fontId="12" fillId="0" borderId="0" xfId="2" applyFill="1" applyBorder="1" applyAlignment="1">
      <alignment horizontal="left"/>
    </xf>
    <xf numFmtId="1" fontId="24" fillId="0" borderId="0" xfId="2" applyFont="1" applyFill="1" applyBorder="1" applyAlignment="1" applyProtection="1">
      <alignment horizontal="center" vertical="center"/>
      <protection locked="0"/>
    </xf>
    <xf numFmtId="1" fontId="12" fillId="0" borderId="0" xfId="2" applyFill="1" applyBorder="1" applyAlignment="1"/>
    <xf numFmtId="1" fontId="12" fillId="0" borderId="27" xfId="2" applyFill="1" applyBorder="1"/>
    <xf numFmtId="1" fontId="14" fillId="0" borderId="0" xfId="2" applyFont="1" applyFill="1" applyBorder="1" applyAlignment="1" applyProtection="1">
      <alignment horizontal="center"/>
      <protection locked="0"/>
    </xf>
    <xf numFmtId="1" fontId="12" fillId="0" borderId="29" xfId="2" applyFill="1" applyBorder="1"/>
    <xf numFmtId="1" fontId="12" fillId="0" borderId="1" xfId="2" applyFill="1" applyBorder="1"/>
    <xf numFmtId="1" fontId="12" fillId="0" borderId="30" xfId="2" applyFill="1" applyBorder="1"/>
    <xf numFmtId="1" fontId="14" fillId="0" borderId="0" xfId="2" applyFont="1" applyFill="1" applyBorder="1" applyAlignment="1">
      <alignment horizontal="left"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5" fontId="3" fillId="0" borderId="11" xfId="0" applyNumberFormat="1" applyFont="1" applyBorder="1" applyAlignment="1">
      <alignment horizontal="right" vertical="center" wrapText="1"/>
    </xf>
    <xf numFmtId="5" fontId="0" fillId="0" borderId="35" xfId="1" applyNumberFormat="1" applyFont="1" applyBorder="1" applyAlignment="1">
      <alignment horizontal="right" vertical="center"/>
    </xf>
    <xf numFmtId="5" fontId="0" fillId="0" borderId="38" xfId="1" applyNumberFormat="1" applyFont="1" applyBorder="1" applyAlignment="1">
      <alignment horizontal="right" vertical="center"/>
    </xf>
    <xf numFmtId="0" fontId="0" fillId="0" borderId="0" xfId="0" applyFill="1" applyBorder="1">
      <alignment vertical="center"/>
    </xf>
    <xf numFmtId="1" fontId="16" fillId="0" borderId="0" xfId="2" applyFont="1" applyFill="1" applyAlignment="1"/>
    <xf numFmtId="1" fontId="14" fillId="0" borderId="0" xfId="2" applyFont="1" applyFill="1" applyBorder="1" applyAlignment="1">
      <alignment horizontal="distributed" vertical="center"/>
    </xf>
    <xf numFmtId="1" fontId="14" fillId="0" borderId="0" xfId="2" applyFont="1" applyFill="1" applyBorder="1" applyAlignment="1">
      <alignment horizontal="left" vertical="center"/>
    </xf>
    <xf numFmtId="1" fontId="14" fillId="0" borderId="27" xfId="2" applyFont="1" applyFill="1" applyBorder="1" applyAlignment="1">
      <alignment horizontal="left" vertical="center"/>
    </xf>
    <xf numFmtId="0" fontId="0" fillId="6" borderId="41" xfId="0" applyFill="1" applyBorder="1">
      <alignment vertical="center"/>
    </xf>
    <xf numFmtId="0" fontId="0" fillId="6" borderId="35" xfId="0" applyFill="1" applyBorder="1">
      <alignment vertical="center"/>
    </xf>
    <xf numFmtId="0" fontId="0" fillId="6" borderId="41" xfId="1" applyNumberFormat="1" applyFont="1" applyFill="1" applyBorder="1" applyAlignment="1">
      <alignment vertical="center"/>
    </xf>
    <xf numFmtId="0" fontId="0" fillId="6" borderId="38" xfId="0" applyFill="1" applyBorder="1">
      <alignment vertical="center"/>
    </xf>
    <xf numFmtId="0" fontId="0" fillId="6" borderId="43" xfId="0" applyFill="1" applyBorder="1">
      <alignment vertical="center"/>
    </xf>
    <xf numFmtId="1" fontId="14" fillId="0" borderId="27" xfId="2" applyFont="1" applyFill="1" applyBorder="1" applyAlignment="1">
      <alignment vertical="center"/>
    </xf>
    <xf numFmtId="0" fontId="28" fillId="0" borderId="0" xfId="7" applyFont="1">
      <alignment vertical="center"/>
    </xf>
    <xf numFmtId="0" fontId="28" fillId="0" borderId="44" xfId="7" applyFont="1" applyBorder="1">
      <alignment vertical="center"/>
    </xf>
    <xf numFmtId="0" fontId="28" fillId="0" borderId="11" xfId="7" applyFont="1" applyBorder="1">
      <alignment vertical="center"/>
    </xf>
    <xf numFmtId="0" fontId="28" fillId="0" borderId="45" xfId="7" applyFont="1" applyBorder="1">
      <alignment vertical="center"/>
    </xf>
    <xf numFmtId="0" fontId="28" fillId="0" borderId="0" xfId="7" applyFont="1" applyBorder="1">
      <alignment vertical="center"/>
    </xf>
    <xf numFmtId="0" fontId="28" fillId="0" borderId="10" xfId="7" applyFont="1" applyBorder="1">
      <alignment vertical="center"/>
    </xf>
    <xf numFmtId="0" fontId="28" fillId="0" borderId="12" xfId="7" applyFont="1" applyBorder="1">
      <alignment vertical="center"/>
    </xf>
    <xf numFmtId="0" fontId="28" fillId="0" borderId="46" xfId="7" applyFont="1" applyBorder="1">
      <alignment vertical="center"/>
    </xf>
    <xf numFmtId="0" fontId="28" fillId="0" borderId="35" xfId="7" applyFont="1" applyBorder="1">
      <alignment vertical="center"/>
    </xf>
    <xf numFmtId="0" fontId="28" fillId="0" borderId="47" xfId="7" applyFont="1" applyBorder="1">
      <alignment vertical="center"/>
    </xf>
    <xf numFmtId="0" fontId="28" fillId="0" borderId="34" xfId="7" applyFont="1" applyBorder="1">
      <alignment vertical="center"/>
    </xf>
    <xf numFmtId="0" fontId="15" fillId="0" borderId="22" xfId="7" applyFont="1" applyBorder="1" applyAlignment="1">
      <alignment horizontal="distributed" vertical="center"/>
    </xf>
    <xf numFmtId="0" fontId="15" fillId="0" borderId="0" xfId="7" applyFont="1" applyBorder="1" applyAlignment="1">
      <alignment horizontal="distributed" vertical="center"/>
    </xf>
    <xf numFmtId="0" fontId="28" fillId="0" borderId="22" xfId="7" applyFont="1" applyBorder="1">
      <alignment vertical="center"/>
    </xf>
    <xf numFmtId="0" fontId="28" fillId="0" borderId="48" xfId="7" applyFont="1" applyBorder="1">
      <alignment vertical="center"/>
    </xf>
    <xf numFmtId="0" fontId="28" fillId="0" borderId="7" xfId="7" applyFont="1" applyBorder="1">
      <alignment vertical="center"/>
    </xf>
    <xf numFmtId="0" fontId="28" fillId="0" borderId="49" xfId="7" applyFont="1" applyBorder="1">
      <alignment vertical="center"/>
    </xf>
    <xf numFmtId="0" fontId="28" fillId="0" borderId="19" xfId="7" applyFont="1" applyBorder="1">
      <alignment vertical="center"/>
    </xf>
    <xf numFmtId="0" fontId="28" fillId="0" borderId="8" xfId="7" applyFont="1" applyBorder="1">
      <alignment vertical="center"/>
    </xf>
    <xf numFmtId="0" fontId="28" fillId="0" borderId="50" xfId="7" applyFont="1" applyBorder="1">
      <alignment vertical="center"/>
    </xf>
    <xf numFmtId="0" fontId="28" fillId="0" borderId="51" xfId="7" applyFont="1" applyBorder="1">
      <alignment vertical="center"/>
    </xf>
    <xf numFmtId="0" fontId="28" fillId="0" borderId="53" xfId="7" applyFont="1" applyBorder="1">
      <alignment vertical="center"/>
    </xf>
    <xf numFmtId="0" fontId="28" fillId="0" borderId="54" xfId="7" applyFont="1" applyBorder="1">
      <alignment vertical="center"/>
    </xf>
    <xf numFmtId="0" fontId="28" fillId="0" borderId="57" xfId="7" applyFont="1" applyBorder="1">
      <alignment vertical="center"/>
    </xf>
    <xf numFmtId="0" fontId="28" fillId="0" borderId="58" xfId="7" applyFont="1" applyBorder="1">
      <alignment vertical="center"/>
    </xf>
    <xf numFmtId="0" fontId="33" fillId="0" borderId="8" xfId="7" applyFont="1" applyBorder="1">
      <alignment vertical="center"/>
    </xf>
    <xf numFmtId="0" fontId="33" fillId="0" borderId="57" xfId="7" applyFont="1" applyBorder="1">
      <alignment vertical="center"/>
    </xf>
    <xf numFmtId="0" fontId="33" fillId="0" borderId="58" xfId="7" applyFont="1" applyBorder="1">
      <alignment vertical="center"/>
    </xf>
    <xf numFmtId="0" fontId="15" fillId="0" borderId="3" xfId="7" applyFont="1" applyBorder="1" applyAlignment="1">
      <alignment horizontal="center" vertical="center"/>
    </xf>
    <xf numFmtId="0" fontId="35" fillId="0" borderId="11" xfId="7" applyFont="1" applyBorder="1" applyAlignment="1">
      <alignment vertical="center"/>
    </xf>
    <xf numFmtId="0" fontId="28" fillId="0" borderId="11" xfId="7" applyFont="1" applyBorder="1" applyAlignment="1">
      <alignment vertical="center"/>
    </xf>
    <xf numFmtId="0" fontId="28" fillId="0" borderId="0" xfId="7" applyFont="1" applyBorder="1" applyAlignment="1">
      <alignment vertical="center"/>
    </xf>
    <xf numFmtId="0" fontId="15" fillId="0" borderId="0" xfId="7" applyFont="1" applyBorder="1">
      <alignment vertical="center"/>
    </xf>
    <xf numFmtId="0" fontId="28" fillId="0" borderId="7" xfId="7" applyFont="1" applyBorder="1" applyAlignment="1">
      <alignment vertical="center"/>
    </xf>
    <xf numFmtId="0" fontId="33" fillId="0" borderId="48" xfId="7" applyFont="1" applyBorder="1">
      <alignment vertical="center"/>
    </xf>
    <xf numFmtId="0" fontId="28" fillId="0" borderId="62" xfId="7" applyFont="1" applyBorder="1">
      <alignment vertical="center"/>
    </xf>
    <xf numFmtId="0" fontId="33" fillId="0" borderId="61" xfId="7" applyFont="1" applyBorder="1">
      <alignment vertical="center"/>
    </xf>
    <xf numFmtId="0" fontId="28" fillId="0" borderId="63" xfId="7" applyFont="1" applyBorder="1">
      <alignment vertical="center"/>
    </xf>
    <xf numFmtId="0" fontId="28" fillId="0" borderId="60" xfId="7" applyFont="1" applyBorder="1">
      <alignment vertical="center"/>
    </xf>
    <xf numFmtId="0" fontId="28" fillId="0" borderId="61" xfId="7" applyFont="1" applyBorder="1">
      <alignment vertical="center"/>
    </xf>
    <xf numFmtId="0" fontId="28" fillId="0" borderId="0" xfId="7" applyFont="1" applyBorder="1" applyAlignment="1">
      <alignment horizontal="left" vertical="center" indent="1"/>
    </xf>
    <xf numFmtId="0" fontId="28" fillId="0" borderId="0" xfId="7" applyFont="1" applyBorder="1" applyAlignment="1">
      <alignment horizontal="right" vertical="center"/>
    </xf>
    <xf numFmtId="0" fontId="28" fillId="0" borderId="0" xfId="7" applyFont="1" applyAlignment="1">
      <alignment horizontal="right" vertical="center"/>
    </xf>
    <xf numFmtId="178" fontId="28" fillId="0" borderId="0" xfId="7" applyNumberFormat="1" applyFont="1" applyAlignment="1">
      <alignment vertical="center"/>
    </xf>
    <xf numFmtId="0" fontId="36" fillId="0" borderId="5" xfId="7" applyFont="1" applyBorder="1" applyAlignment="1">
      <alignment horizontal="center" vertical="center"/>
    </xf>
    <xf numFmtId="0" fontId="36" fillId="0" borderId="8" xfId="7" applyFont="1" applyBorder="1" applyAlignment="1">
      <alignment horizontal="center" vertical="center"/>
    </xf>
    <xf numFmtId="0" fontId="29" fillId="0" borderId="8" xfId="7" applyFont="1" applyBorder="1" applyAlignment="1">
      <alignment horizontal="center" vertical="center"/>
    </xf>
    <xf numFmtId="179" fontId="28" fillId="0" borderId="0" xfId="7" applyNumberFormat="1" applyFont="1" applyAlignment="1">
      <alignment vertical="center"/>
    </xf>
    <xf numFmtId="0" fontId="37" fillId="0" borderId="5" xfId="7" applyFont="1" applyBorder="1" applyAlignment="1">
      <alignment horizontal="center" vertical="center"/>
    </xf>
    <xf numFmtId="1" fontId="14" fillId="0" borderId="11" xfId="2" applyNumberFormat="1" applyFont="1" applyFill="1" applyBorder="1" applyAlignment="1" applyProtection="1">
      <alignment vertical="center"/>
      <protection locked="0"/>
    </xf>
    <xf numFmtId="1" fontId="14" fillId="0" borderId="11" xfId="2" applyNumberFormat="1" applyFont="1" applyFill="1" applyBorder="1" applyAlignment="1" applyProtection="1">
      <alignment vertical="center"/>
      <protection locked="0"/>
    </xf>
    <xf numFmtId="0" fontId="14" fillId="0" borderId="11" xfId="2" applyNumberFormat="1" applyFont="1" applyFill="1" applyBorder="1" applyAlignment="1">
      <alignment vertical="center"/>
    </xf>
    <xf numFmtId="0" fontId="3" fillId="0" borderId="4" xfId="0" applyFont="1" applyBorder="1" applyAlignment="1">
      <alignment horizontal="left" vertical="center" wrapText="1" inden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1" fontId="12" fillId="0" borderId="11" xfId="2" applyFill="1" applyBorder="1"/>
    <xf numFmtId="0" fontId="3" fillId="0" borderId="4" xfId="0" applyFont="1" applyBorder="1" applyAlignment="1">
      <alignment horizontal="left" vertical="center" wrapText="1"/>
    </xf>
    <xf numFmtId="0" fontId="3" fillId="0" borderId="5" xfId="0" applyFont="1" applyBorder="1" applyAlignment="1">
      <alignment vertical="center"/>
    </xf>
    <xf numFmtId="0" fontId="3" fillId="0" borderId="4" xfId="0" applyFont="1" applyBorder="1" applyAlignment="1">
      <alignment horizontal="left" vertical="center"/>
    </xf>
    <xf numFmtId="0" fontId="3" fillId="0" borderId="3" xfId="0" applyFont="1" applyBorder="1">
      <alignment vertical="center"/>
    </xf>
    <xf numFmtId="179" fontId="3" fillId="6" borderId="3" xfId="0" applyNumberFormat="1" applyFont="1" applyFill="1" applyBorder="1" applyAlignment="1">
      <alignment horizontal="right" vertical="center" indent="1"/>
    </xf>
    <xf numFmtId="0" fontId="0" fillId="0" borderId="32" xfId="0" applyBorder="1">
      <alignment vertical="center"/>
    </xf>
    <xf numFmtId="0" fontId="3" fillId="0" borderId="0" xfId="0" applyFont="1" applyAlignment="1">
      <alignment vertical="center" wrapText="1"/>
    </xf>
    <xf numFmtId="0" fontId="38" fillId="0" borderId="0" xfId="0" applyFont="1">
      <alignment vertical="center"/>
    </xf>
    <xf numFmtId="0" fontId="0" fillId="0" borderId="36" xfId="0" applyBorder="1" applyAlignment="1">
      <alignment horizontal="left" vertical="center"/>
    </xf>
    <xf numFmtId="0" fontId="0" fillId="0" borderId="0" xfId="0" applyAlignment="1">
      <alignment horizontal="right" vertical="center"/>
    </xf>
    <xf numFmtId="1" fontId="14" fillId="0" borderId="11" xfId="2" applyFont="1" applyFill="1" applyBorder="1" applyAlignment="1" applyProtection="1">
      <alignment vertical="center"/>
      <protection locked="0"/>
    </xf>
    <xf numFmtId="9" fontId="39" fillId="0" borderId="0" xfId="0" applyNumberFormat="1" applyFont="1">
      <alignment vertical="center"/>
    </xf>
    <xf numFmtId="0" fontId="39" fillId="6" borderId="35" xfId="0" applyFont="1" applyFill="1" applyBorder="1" applyAlignment="1">
      <alignment horizontal="right" vertical="center"/>
    </xf>
    <xf numFmtId="0" fontId="15" fillId="0" borderId="0" xfId="5" applyFont="1" applyFill="1" applyBorder="1" applyAlignment="1">
      <alignment vertical="center" wrapText="1"/>
    </xf>
    <xf numFmtId="0" fontId="23" fillId="0" borderId="0" xfId="5" applyFill="1" applyAlignment="1">
      <alignment vertical="center"/>
    </xf>
    <xf numFmtId="0" fontId="15" fillId="0" borderId="0" xfId="5" applyFont="1" applyFill="1" applyBorder="1" applyAlignment="1">
      <alignment vertical="center"/>
    </xf>
    <xf numFmtId="0" fontId="28" fillId="0" borderId="0" xfId="5" applyFont="1" applyFill="1" applyBorder="1" applyAlignment="1">
      <alignment vertical="center" wrapText="1"/>
    </xf>
    <xf numFmtId="0" fontId="0" fillId="0" borderId="35" xfId="0" applyBorder="1" applyAlignment="1">
      <alignment horizontal="right" vertical="center"/>
    </xf>
    <xf numFmtId="0" fontId="0" fillId="0" borderId="38" xfId="0" applyBorder="1" applyAlignment="1">
      <alignment horizontal="right" vertical="center"/>
    </xf>
    <xf numFmtId="0" fontId="0" fillId="6" borderId="38" xfId="0" applyFill="1" applyBorder="1" applyAlignment="1">
      <alignment vertical="center"/>
    </xf>
    <xf numFmtId="0" fontId="3" fillId="0" borderId="4"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justify" vertical="center" wrapText="1"/>
    </xf>
    <xf numFmtId="0" fontId="3" fillId="0" borderId="0" xfId="0" applyFont="1" applyAlignment="1">
      <alignment horizontal="left" wrapText="1" indent="1"/>
    </xf>
    <xf numFmtId="0" fontId="3" fillId="0" borderId="5" xfId="0" applyFont="1" applyBorder="1" applyAlignment="1">
      <alignment horizontal="center" vertical="center" wrapText="1"/>
    </xf>
    <xf numFmtId="0" fontId="3" fillId="0" borderId="0" xfId="0" applyFont="1" applyAlignment="1">
      <alignment vertical="center" wrapText="1"/>
    </xf>
    <xf numFmtId="0" fontId="3" fillId="0" borderId="67" xfId="0" applyFont="1" applyBorder="1" applyAlignment="1">
      <alignment horizontal="right" vertical="center" wrapText="1"/>
    </xf>
    <xf numFmtId="0" fontId="3" fillId="0" borderId="24" xfId="0" applyFont="1" applyBorder="1" applyAlignment="1">
      <alignment horizontal="center" vertical="center" wrapText="1"/>
    </xf>
    <xf numFmtId="0" fontId="3" fillId="0" borderId="24" xfId="0" applyFont="1" applyBorder="1" applyAlignment="1">
      <alignment vertical="center" wrapText="1"/>
    </xf>
    <xf numFmtId="0" fontId="3" fillId="0" borderId="26" xfId="0" applyFont="1" applyBorder="1" applyAlignment="1">
      <alignment horizontal="center" vertical="center" wrapText="1"/>
    </xf>
    <xf numFmtId="0" fontId="3" fillId="0" borderId="19" xfId="0" applyFont="1" applyFill="1" applyBorder="1" applyAlignment="1">
      <alignment horizontal="right"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1" xfId="0" applyFont="1" applyBorder="1" applyAlignment="1">
      <alignment horizontal="righ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7" borderId="35" xfId="0" applyFill="1" applyBorder="1" applyAlignment="1">
      <alignment horizontal="center" vertical="center"/>
    </xf>
    <xf numFmtId="0" fontId="0" fillId="6" borderId="35" xfId="0" applyFill="1" applyBorder="1" applyAlignment="1">
      <alignment vertical="center"/>
    </xf>
    <xf numFmtId="0" fontId="0" fillId="6" borderId="36" xfId="0" applyFill="1" applyBorder="1" applyAlignment="1">
      <alignment vertical="center"/>
    </xf>
    <xf numFmtId="0" fontId="0" fillId="0" borderId="38" xfId="0" applyFill="1" applyBorder="1" applyAlignment="1">
      <alignment horizontal="center" vertical="center"/>
    </xf>
    <xf numFmtId="0" fontId="0" fillId="6" borderId="38" xfId="0" applyFill="1" applyBorder="1" applyAlignment="1">
      <alignment vertical="center"/>
    </xf>
    <xf numFmtId="0" fontId="0" fillId="6" borderId="39" xfId="0" applyFill="1" applyBorder="1" applyAlignment="1">
      <alignment vertical="center"/>
    </xf>
    <xf numFmtId="0" fontId="0" fillId="0" borderId="64" xfId="0" applyBorder="1" applyAlignment="1">
      <alignment vertical="center"/>
    </xf>
    <xf numFmtId="0" fontId="0" fillId="0" borderId="54" xfId="0" applyBorder="1" applyAlignment="1">
      <alignment vertical="center"/>
    </xf>
    <xf numFmtId="0" fontId="0" fillId="0" borderId="65" xfId="0" applyBorder="1" applyAlignment="1">
      <alignment vertical="center"/>
    </xf>
    <xf numFmtId="0" fontId="0" fillId="6" borderId="35" xfId="0" applyFill="1" applyBorder="1" applyAlignment="1">
      <alignment horizontal="left" vertical="center"/>
    </xf>
    <xf numFmtId="0" fontId="26" fillId="0" borderId="0" xfId="0" applyFont="1" applyBorder="1" applyAlignment="1">
      <alignment horizontal="center" vertical="center"/>
    </xf>
    <xf numFmtId="0" fontId="27" fillId="0" borderId="0" xfId="0" applyFont="1" applyBorder="1" applyAlignment="1">
      <alignment horizontal="center" vertical="center"/>
    </xf>
    <xf numFmtId="0" fontId="25" fillId="0" borderId="11" xfId="0" applyFont="1" applyBorder="1" applyAlignment="1">
      <alignment horizontal="center"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0" fillId="6" borderId="36" xfId="0" applyFill="1" applyBorder="1" applyAlignment="1">
      <alignment horizontal="left" vertical="center"/>
    </xf>
    <xf numFmtId="0" fontId="0" fillId="6" borderId="35" xfId="0" applyFill="1" applyBorder="1" applyAlignment="1">
      <alignment horizontal="left" vertical="center" wrapText="1"/>
    </xf>
    <xf numFmtId="0" fontId="0" fillId="0" borderId="35" xfId="0" applyBorder="1" applyAlignment="1">
      <alignment horizontal="right" vertical="center"/>
    </xf>
    <xf numFmtId="181" fontId="0" fillId="0" borderId="35" xfId="0" applyNumberFormat="1" applyFill="1" applyBorder="1" applyAlignment="1">
      <alignment vertical="center"/>
    </xf>
    <xf numFmtId="181" fontId="0" fillId="0" borderId="36" xfId="0" applyNumberFormat="1" applyFill="1" applyBorder="1" applyAlignment="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right" vertical="center"/>
    </xf>
    <xf numFmtId="181" fontId="0" fillId="0" borderId="38" xfId="0" applyNumberFormat="1" applyFill="1" applyBorder="1" applyAlignment="1">
      <alignment vertical="center"/>
    </xf>
    <xf numFmtId="181" fontId="0" fillId="0" borderId="39" xfId="0" applyNumberFormat="1" applyFill="1" applyBorder="1" applyAlignment="1">
      <alignment vertical="center"/>
    </xf>
    <xf numFmtId="0" fontId="0" fillId="6" borderId="41" xfId="0" applyFill="1" applyBorder="1" applyAlignment="1">
      <alignment vertical="center"/>
    </xf>
    <xf numFmtId="0" fontId="0" fillId="6" borderId="42" xfId="0" applyFill="1" applyBorder="1" applyAlignment="1">
      <alignment vertical="center"/>
    </xf>
    <xf numFmtId="0" fontId="0" fillId="0" borderId="41" xfId="0" applyFill="1" applyBorder="1" applyAlignment="1">
      <alignment horizontal="center" vertical="center"/>
    </xf>
    <xf numFmtId="0" fontId="0" fillId="6" borderId="41" xfId="0" applyFill="1" applyBorder="1" applyAlignment="1">
      <alignment horizontal="left" vertical="center"/>
    </xf>
    <xf numFmtId="0" fontId="0" fillId="6" borderId="38" xfId="0" applyFill="1" applyBorder="1" applyAlignment="1">
      <alignment horizontal="left" vertical="center"/>
    </xf>
    <xf numFmtId="5" fontId="0" fillId="0" borderId="38" xfId="1" applyNumberFormat="1" applyFont="1" applyFill="1" applyBorder="1" applyAlignment="1">
      <alignment vertical="center"/>
    </xf>
    <xf numFmtId="5" fontId="0" fillId="6" borderId="35" xfId="1" applyNumberFormat="1" applyFont="1" applyFill="1" applyBorder="1" applyAlignment="1">
      <alignment vertical="center"/>
    </xf>
    <xf numFmtId="5" fontId="0" fillId="3" borderId="41" xfId="1" applyNumberFormat="1" applyFont="1" applyFill="1" applyBorder="1" applyAlignment="1">
      <alignment horizontal="left" vertical="center"/>
    </xf>
    <xf numFmtId="5" fontId="0" fillId="6" borderId="41" xfId="1" applyNumberFormat="1" applyFont="1" applyFill="1" applyBorder="1" applyAlignment="1">
      <alignment vertical="center"/>
    </xf>
    <xf numFmtId="5" fontId="0" fillId="6" borderId="38" xfId="1" applyNumberFormat="1" applyFont="1" applyFill="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0" fontId="3" fillId="0" borderId="0" xfId="0" applyFont="1" applyBorder="1" applyAlignment="1">
      <alignment horizontal="justify" vertical="center" wrapText="1"/>
    </xf>
    <xf numFmtId="0" fontId="3" fillId="0" borderId="0" xfId="0" applyFont="1" applyAlignment="1">
      <alignment horizontal="left" wrapText="1" indent="1"/>
    </xf>
    <xf numFmtId="0" fontId="3"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lignment horizontal="right" vertical="center" wrapText="1"/>
    </xf>
    <xf numFmtId="0" fontId="3" fillId="0" borderId="0" xfId="0" applyFont="1" applyAlignment="1">
      <alignment vertical="center" wrapText="1"/>
    </xf>
    <xf numFmtId="0" fontId="4" fillId="0" borderId="0" xfId="0" applyFont="1" applyAlignment="1">
      <alignment horizontal="distributed" vertical="center"/>
    </xf>
    <xf numFmtId="0" fontId="3" fillId="0" borderId="0" xfId="0" applyFont="1" applyAlignment="1">
      <alignment horizontal="left" wrapText="1"/>
    </xf>
    <xf numFmtId="0" fontId="3" fillId="0" borderId="16" xfId="0" applyFont="1" applyFill="1" applyBorder="1" applyAlignment="1">
      <alignment horizontal="left" vertical="center" wrapText="1" indent="1"/>
    </xf>
    <xf numFmtId="0" fontId="3" fillId="0" borderId="17" xfId="0" applyFont="1" applyFill="1" applyBorder="1" applyAlignment="1">
      <alignment horizontal="left" vertical="center" wrapText="1" indent="1"/>
    </xf>
    <xf numFmtId="0" fontId="3" fillId="0" borderId="18" xfId="0" applyFont="1" applyFill="1" applyBorder="1" applyAlignment="1">
      <alignment horizontal="left" vertical="center" wrapText="1" indent="1"/>
    </xf>
    <xf numFmtId="176" fontId="3" fillId="0" borderId="4" xfId="0" applyNumberFormat="1" applyFont="1" applyBorder="1" applyAlignment="1">
      <alignment horizontal="right" vertical="center" wrapText="1"/>
    </xf>
    <xf numFmtId="176" fontId="3" fillId="0" borderId="7" xfId="0" applyNumberFormat="1" applyFont="1" applyBorder="1" applyAlignment="1">
      <alignment horizontal="right" vertical="center" wrapText="1"/>
    </xf>
    <xf numFmtId="176" fontId="3" fillId="0" borderId="14" xfId="0" applyNumberFormat="1" applyFont="1" applyBorder="1" applyAlignment="1">
      <alignment horizontal="right" vertical="center" wrapText="1"/>
    </xf>
    <xf numFmtId="0" fontId="3" fillId="0" borderId="2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68" xfId="0" applyFont="1" applyBorder="1" applyAlignment="1">
      <alignment horizontal="center" vertical="center" wrapText="1"/>
    </xf>
    <xf numFmtId="38" fontId="3" fillId="0" borderId="24" xfId="1" applyFont="1" applyBorder="1" applyAlignment="1">
      <alignment horizontal="righ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9"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7" fillId="0" borderId="11" xfId="0" applyFont="1" applyBorder="1" applyAlignment="1">
      <alignment horizontal="center" vertical="center"/>
    </xf>
    <xf numFmtId="0" fontId="7" fillId="0" borderId="19" xfId="0" applyFont="1" applyBorder="1" applyAlignment="1">
      <alignment horizontal="distributed" vertical="center" indent="1"/>
    </xf>
    <xf numFmtId="0" fontId="7" fillId="0" borderId="7" xfId="0" applyFont="1" applyBorder="1" applyAlignment="1">
      <alignment horizontal="distributed" vertical="center" indent="1"/>
    </xf>
    <xf numFmtId="0" fontId="7" fillId="0" borderId="8" xfId="0" applyFont="1" applyBorder="1" applyAlignment="1">
      <alignment horizontal="distributed" vertical="center" inden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176" fontId="3" fillId="0" borderId="11" xfId="0" quotePrefix="1" applyNumberFormat="1" applyFont="1" applyBorder="1" applyAlignment="1">
      <alignment horizontal="right" vertical="center" wrapText="1"/>
    </xf>
    <xf numFmtId="176" fontId="3" fillId="0" borderId="11" xfId="0" applyNumberFormat="1" applyFont="1" applyBorder="1" applyAlignment="1">
      <alignment horizontal="right" vertical="center" wrapText="1"/>
    </xf>
    <xf numFmtId="176" fontId="3" fillId="0" borderId="4" xfId="0" quotePrefix="1" applyNumberFormat="1" applyFont="1" applyBorder="1" applyAlignment="1">
      <alignment horizontal="right" vertical="center" wrapText="1"/>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7" fillId="0" borderId="3"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10" fillId="4" borderId="2" xfId="0" applyFont="1" applyFill="1" applyBorder="1" applyAlignment="1">
      <alignment horizontal="center"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10" fillId="4" borderId="9" xfId="0" applyFont="1" applyFill="1" applyBorder="1" applyAlignment="1">
      <alignment horizontal="center" vertical="center"/>
    </xf>
    <xf numFmtId="0" fontId="9" fillId="4" borderId="2" xfId="0" applyFont="1" applyFill="1" applyBorder="1" applyAlignment="1">
      <alignment horizontal="center" vertical="center"/>
    </xf>
    <xf numFmtId="0" fontId="10" fillId="4" borderId="20" xfId="0" applyFont="1" applyFill="1" applyBorder="1" applyAlignment="1">
      <alignment horizontal="center" vertical="center"/>
    </xf>
    <xf numFmtId="0" fontId="7" fillId="0" borderId="2" xfId="0" applyFont="1" applyBorder="1" applyAlignment="1">
      <alignment horizontal="center" vertical="center"/>
    </xf>
    <xf numFmtId="0" fontId="10" fillId="4" borderId="19" xfId="0" applyFont="1" applyFill="1" applyBorder="1" applyAlignment="1">
      <alignment horizontal="center" vertical="center"/>
    </xf>
    <xf numFmtId="0" fontId="10" fillId="4" borderId="7"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1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176" fontId="3" fillId="0" borderId="7" xfId="0" applyNumberFormat="1" applyFont="1" applyFill="1" applyBorder="1" applyAlignment="1">
      <alignment horizontal="right" vertical="center" wrapText="1"/>
    </xf>
    <xf numFmtId="178" fontId="3" fillId="6" borderId="3" xfId="0" applyNumberFormat="1" applyFont="1" applyFill="1" applyBorder="1" applyAlignment="1">
      <alignment vertical="center"/>
    </xf>
    <xf numFmtId="178" fontId="3" fillId="6" borderId="4" xfId="0" applyNumberFormat="1" applyFont="1" applyFill="1" applyBorder="1" applyAlignment="1">
      <alignment vertical="center"/>
    </xf>
    <xf numFmtId="180" fontId="3" fillId="0" borderId="4" xfId="0" applyNumberFormat="1" applyFont="1" applyBorder="1" applyAlignment="1">
      <alignment horizontal="distributed" vertical="center"/>
    </xf>
    <xf numFmtId="180" fontId="3" fillId="0" borderId="5" xfId="0" applyNumberFormat="1" applyFont="1" applyBorder="1" applyAlignment="1">
      <alignment horizontal="distributed"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77" fontId="3" fillId="6" borderId="4" xfId="0" applyNumberFormat="1" applyFont="1" applyFill="1" applyBorder="1" applyAlignment="1">
      <alignment horizontal="distributed" vertical="center"/>
    </xf>
    <xf numFmtId="177" fontId="3" fillId="6" borderId="5" xfId="0" applyNumberFormat="1" applyFont="1" applyFill="1" applyBorder="1" applyAlignment="1">
      <alignment horizontal="distributed" vertical="center"/>
    </xf>
    <xf numFmtId="0" fontId="3" fillId="0" borderId="3" xfId="0" applyFont="1" applyBorder="1" applyAlignment="1">
      <alignment vertical="top"/>
    </xf>
    <xf numFmtId="0" fontId="3" fillId="0" borderId="4" xfId="0" applyFont="1" applyBorder="1" applyAlignment="1">
      <alignment vertical="top"/>
    </xf>
    <xf numFmtId="0" fontId="3" fillId="0" borderId="5" xfId="0" applyFont="1" applyBorder="1" applyAlignment="1">
      <alignment vertical="top"/>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2" xfId="0" applyFont="1" applyBorder="1" applyAlignment="1">
      <alignment horizontal="center" vertical="center"/>
    </xf>
    <xf numFmtId="178" fontId="37" fillId="0" borderId="4" xfId="7" applyNumberFormat="1" applyFont="1" applyBorder="1" applyAlignment="1">
      <alignment vertical="center"/>
    </xf>
    <xf numFmtId="178" fontId="37" fillId="0" borderId="3" xfId="7" applyNumberFormat="1" applyFont="1" applyBorder="1" applyAlignment="1">
      <alignment vertical="center"/>
    </xf>
    <xf numFmtId="178" fontId="36" fillId="0" borderId="0" xfId="7" applyNumberFormat="1" applyFont="1" applyAlignment="1">
      <alignment vertical="center"/>
    </xf>
    <xf numFmtId="179" fontId="3" fillId="7" borderId="3" xfId="0" applyNumberFormat="1" applyFont="1" applyFill="1" applyBorder="1" applyAlignment="1">
      <alignment horizontal="center" vertical="center"/>
    </xf>
    <xf numFmtId="179" fontId="3" fillId="7" borderId="4" xfId="0" applyNumberFormat="1" applyFont="1" applyFill="1" applyBorder="1" applyAlignment="1">
      <alignment horizontal="center" vertical="center"/>
    </xf>
    <xf numFmtId="179" fontId="3" fillId="7" borderId="5" xfId="0" applyNumberFormat="1" applyFont="1" applyFill="1" applyBorder="1" applyAlignment="1">
      <alignment horizontal="center" vertical="center"/>
    </xf>
    <xf numFmtId="0" fontId="15" fillId="0" borderId="19" xfId="7" applyFont="1" applyBorder="1" applyAlignment="1">
      <alignment horizontal="center" vertical="center"/>
    </xf>
    <xf numFmtId="0" fontId="15" fillId="0" borderId="8" xfId="7" applyFont="1" applyBorder="1" applyAlignment="1">
      <alignment horizontal="center" vertical="center"/>
    </xf>
    <xf numFmtId="0" fontId="15" fillId="0" borderId="10" xfId="7" applyFont="1" applyBorder="1" applyAlignment="1">
      <alignment horizontal="center" vertical="center"/>
    </xf>
    <xf numFmtId="0" fontId="15" fillId="0" borderId="12" xfId="7" applyFont="1" applyBorder="1" applyAlignment="1">
      <alignment horizontal="center" vertical="center"/>
    </xf>
    <xf numFmtId="179" fontId="15" fillId="0" borderId="3" xfId="7" applyNumberFormat="1" applyFont="1" applyBorder="1" applyAlignment="1">
      <alignment horizontal="center" vertical="center"/>
    </xf>
    <xf numFmtId="0" fontId="15" fillId="0" borderId="4" xfId="7" applyFont="1" applyBorder="1" applyAlignment="1">
      <alignment horizontal="center" vertical="center"/>
    </xf>
    <xf numFmtId="0" fontId="15" fillId="0" borderId="5" xfId="7" applyFont="1" applyBorder="1" applyAlignment="1">
      <alignment horizontal="center" vertical="center"/>
    </xf>
    <xf numFmtId="9" fontId="31" fillId="0" borderId="19" xfId="8" applyFont="1" applyBorder="1" applyAlignment="1">
      <alignment horizontal="center" vertical="center"/>
    </xf>
    <xf numFmtId="9" fontId="31" fillId="0" borderId="8" xfId="8" applyFont="1" applyBorder="1" applyAlignment="1">
      <alignment horizontal="center" vertical="center"/>
    </xf>
    <xf numFmtId="9" fontId="31" fillId="0" borderId="21" xfId="8" applyFont="1" applyBorder="1" applyAlignment="1">
      <alignment horizontal="center" vertical="center"/>
    </xf>
    <xf numFmtId="9" fontId="31" fillId="0" borderId="22" xfId="8" applyFont="1" applyBorder="1" applyAlignment="1">
      <alignment horizontal="center" vertical="center"/>
    </xf>
    <xf numFmtId="9" fontId="31" fillId="0" borderId="10" xfId="8" applyFont="1" applyBorder="1" applyAlignment="1">
      <alignment horizontal="center" vertical="center"/>
    </xf>
    <xf numFmtId="9" fontId="31" fillId="0" borderId="12" xfId="8" applyFont="1" applyBorder="1" applyAlignment="1">
      <alignment horizontal="center" vertical="center"/>
    </xf>
    <xf numFmtId="9" fontId="30" fillId="0" borderId="21" xfId="7" applyNumberFormat="1" applyFont="1" applyBorder="1" applyAlignment="1">
      <alignment horizontal="right" vertical="center"/>
    </xf>
    <xf numFmtId="9" fontId="30" fillId="0" borderId="0" xfId="7" applyNumberFormat="1" applyFont="1" applyBorder="1" applyAlignment="1">
      <alignment horizontal="right" vertical="center"/>
    </xf>
    <xf numFmtId="9" fontId="30" fillId="0" borderId="22" xfId="7" applyNumberFormat="1" applyFont="1" applyBorder="1" applyAlignment="1">
      <alignment horizontal="right" vertical="center"/>
    </xf>
    <xf numFmtId="9" fontId="30" fillId="0" borderId="19" xfId="7" applyNumberFormat="1" applyFont="1" applyBorder="1" applyAlignment="1">
      <alignment horizontal="right" vertical="top"/>
    </xf>
    <xf numFmtId="9" fontId="30" fillId="0" borderId="7" xfId="7" applyNumberFormat="1" applyFont="1" applyBorder="1" applyAlignment="1">
      <alignment horizontal="right" vertical="top"/>
    </xf>
    <xf numFmtId="9" fontId="30" fillId="0" borderId="8" xfId="7" applyNumberFormat="1" applyFont="1" applyBorder="1" applyAlignment="1">
      <alignment horizontal="right" vertical="top"/>
    </xf>
    <xf numFmtId="0" fontId="15" fillId="0" borderId="3" xfId="7" applyFont="1" applyBorder="1" applyAlignment="1">
      <alignment horizontal="center" vertical="center"/>
    </xf>
    <xf numFmtId="0" fontId="28" fillId="0" borderId="4" xfId="7" applyFont="1" applyBorder="1" applyAlignment="1">
      <alignment horizontal="center" vertical="center"/>
    </xf>
    <xf numFmtId="182" fontId="30" fillId="0" borderId="19" xfId="8" applyNumberFormat="1" applyFont="1" applyBorder="1" applyAlignment="1">
      <alignment horizontal="center" vertical="center"/>
    </xf>
    <xf numFmtId="182" fontId="30" fillId="0" borderId="7" xfId="8" applyNumberFormat="1" applyFont="1" applyBorder="1" applyAlignment="1">
      <alignment horizontal="center" vertical="center"/>
    </xf>
    <xf numFmtId="182" fontId="30" fillId="0" borderId="21" xfId="8" applyNumberFormat="1" applyFont="1" applyBorder="1" applyAlignment="1">
      <alignment horizontal="center" vertical="center"/>
    </xf>
    <xf numFmtId="182" fontId="30" fillId="0" borderId="0" xfId="8" applyNumberFormat="1" applyFont="1" applyBorder="1" applyAlignment="1">
      <alignment horizontal="center" vertical="center"/>
    </xf>
    <xf numFmtId="182" fontId="30" fillId="0" borderId="10" xfId="8" applyNumberFormat="1" applyFont="1" applyBorder="1" applyAlignment="1">
      <alignment horizontal="center" vertical="center"/>
    </xf>
    <xf numFmtId="182" fontId="30" fillId="0" borderId="11" xfId="8" applyNumberFormat="1" applyFont="1" applyBorder="1" applyAlignment="1">
      <alignment horizontal="center" vertical="center"/>
    </xf>
    <xf numFmtId="182" fontId="31" fillId="0" borderId="19" xfId="8" applyNumberFormat="1" applyFont="1" applyBorder="1" applyAlignment="1">
      <alignment horizontal="center" vertical="center"/>
    </xf>
    <xf numFmtId="182" fontId="31" fillId="0" borderId="8" xfId="8" applyNumberFormat="1" applyFont="1" applyBorder="1" applyAlignment="1">
      <alignment horizontal="center" vertical="center"/>
    </xf>
    <xf numFmtId="182" fontId="31" fillId="0" borderId="21" xfId="8" applyNumberFormat="1" applyFont="1" applyBorder="1" applyAlignment="1">
      <alignment horizontal="center" vertical="center"/>
    </xf>
    <xf numFmtId="182" fontId="31" fillId="0" borderId="22" xfId="8" applyNumberFormat="1" applyFont="1" applyBorder="1" applyAlignment="1">
      <alignment horizontal="center" vertical="center"/>
    </xf>
    <xf numFmtId="182" fontId="31" fillId="0" borderId="10" xfId="8" applyNumberFormat="1" applyFont="1" applyBorder="1" applyAlignment="1">
      <alignment horizontal="center" vertical="center"/>
    </xf>
    <xf numFmtId="182" fontId="31" fillId="0" borderId="12" xfId="8" applyNumberFormat="1" applyFont="1" applyBorder="1" applyAlignment="1">
      <alignment horizontal="center" vertical="center"/>
    </xf>
    <xf numFmtId="0" fontId="15" fillId="0" borderId="7" xfId="7" applyFont="1" applyBorder="1" applyAlignment="1">
      <alignment horizontal="center" vertical="center"/>
    </xf>
    <xf numFmtId="0" fontId="15" fillId="0" borderId="11" xfId="7" applyFont="1" applyBorder="1" applyAlignment="1">
      <alignment horizontal="center" vertical="center"/>
    </xf>
    <xf numFmtId="0" fontId="30" fillId="0" borderId="49" xfId="7" applyFont="1" applyBorder="1" applyAlignment="1">
      <alignment horizontal="center" vertical="center"/>
    </xf>
    <xf numFmtId="0" fontId="30" fillId="0" borderId="7" xfId="7" applyFont="1" applyBorder="1" applyAlignment="1">
      <alignment horizontal="center" vertical="center"/>
    </xf>
    <xf numFmtId="0" fontId="30" fillId="0" borderId="8" xfId="7" applyFont="1" applyBorder="1" applyAlignment="1">
      <alignment horizontal="center" vertical="center"/>
    </xf>
    <xf numFmtId="0" fontId="30" fillId="0" borderId="56" xfId="7" applyFont="1" applyBorder="1" applyAlignment="1">
      <alignment horizontal="center" vertical="center"/>
    </xf>
    <xf numFmtId="0" fontId="30" fillId="0" borderId="0" xfId="7" applyFont="1" applyBorder="1" applyAlignment="1">
      <alignment horizontal="center" vertical="center"/>
    </xf>
    <xf numFmtId="0" fontId="30" fillId="0" borderId="22" xfId="7" applyFont="1" applyBorder="1" applyAlignment="1">
      <alignment horizontal="center" vertical="center"/>
    </xf>
    <xf numFmtId="0" fontId="30" fillId="0" borderId="45" xfId="7" applyFont="1" applyBorder="1" applyAlignment="1">
      <alignment horizontal="center" vertical="center"/>
    </xf>
    <xf numFmtId="0" fontId="30" fillId="0" borderId="11" xfId="7" applyFont="1" applyBorder="1" applyAlignment="1">
      <alignment horizontal="center" vertical="center"/>
    </xf>
    <xf numFmtId="0" fontId="30" fillId="0" borderId="12" xfId="7" applyFont="1" applyBorder="1" applyAlignment="1">
      <alignment horizontal="center" vertical="center"/>
    </xf>
    <xf numFmtId="0" fontId="30" fillId="0" borderId="19" xfId="7" applyFont="1" applyBorder="1" applyAlignment="1">
      <alignment horizontal="left" vertical="center"/>
    </xf>
    <xf numFmtId="0" fontId="30" fillId="0" borderId="7" xfId="7" applyFont="1" applyBorder="1" applyAlignment="1">
      <alignment horizontal="left" vertical="center"/>
    </xf>
    <xf numFmtId="0" fontId="30" fillId="0" borderId="21" xfId="7" applyFont="1" applyBorder="1" applyAlignment="1">
      <alignment horizontal="left" vertical="center"/>
    </xf>
    <xf numFmtId="0" fontId="30" fillId="0" borderId="0" xfId="7" applyFont="1" applyBorder="1" applyAlignment="1">
      <alignment horizontal="left" vertical="center"/>
    </xf>
    <xf numFmtId="0" fontId="30" fillId="0" borderId="10" xfId="7" applyFont="1" applyBorder="1" applyAlignment="1">
      <alignment horizontal="left" vertical="center"/>
    </xf>
    <xf numFmtId="0" fontId="30" fillId="0" borderId="11" xfId="7" applyFont="1" applyBorder="1" applyAlignment="1">
      <alignment horizontal="left" vertical="center"/>
    </xf>
    <xf numFmtId="0" fontId="30" fillId="0" borderId="61" xfId="7" applyFont="1" applyBorder="1" applyAlignment="1">
      <alignment horizontal="center" vertical="center"/>
    </xf>
    <xf numFmtId="0" fontId="30" fillId="0" borderId="60" xfId="7" applyFont="1" applyBorder="1" applyAlignment="1">
      <alignment horizontal="center" vertical="center"/>
    </xf>
    <xf numFmtId="0" fontId="15" fillId="0" borderId="11" xfId="7" applyFont="1" applyBorder="1" applyAlignment="1">
      <alignment horizontal="left" vertical="center"/>
    </xf>
    <xf numFmtId="178" fontId="30" fillId="0" borderId="19" xfId="7" applyNumberFormat="1" applyFont="1" applyBorder="1" applyAlignment="1">
      <alignment horizontal="right" vertical="center"/>
    </xf>
    <xf numFmtId="178" fontId="30" fillId="0" borderId="7" xfId="7" applyNumberFormat="1" applyFont="1" applyBorder="1" applyAlignment="1">
      <alignment horizontal="right" vertical="center"/>
    </xf>
    <xf numFmtId="178" fontId="30" fillId="0" borderId="21" xfId="7" applyNumberFormat="1" applyFont="1" applyBorder="1" applyAlignment="1">
      <alignment horizontal="right" vertical="center"/>
    </xf>
    <xf numFmtId="178" fontId="30" fillId="0" borderId="0" xfId="7" applyNumberFormat="1" applyFont="1" applyBorder="1" applyAlignment="1">
      <alignment horizontal="right" vertical="center"/>
    </xf>
    <xf numFmtId="178" fontId="30" fillId="0" borderId="10" xfId="7" applyNumberFormat="1" applyFont="1" applyBorder="1" applyAlignment="1">
      <alignment horizontal="right" vertical="center"/>
    </xf>
    <xf numFmtId="178" fontId="30" fillId="0" borderId="11" xfId="7" applyNumberFormat="1" applyFont="1" applyBorder="1" applyAlignment="1">
      <alignment horizontal="right" vertical="center"/>
    </xf>
    <xf numFmtId="0" fontId="30" fillId="0" borderId="59" xfId="7" applyFont="1" applyBorder="1" applyAlignment="1">
      <alignment horizontal="center" vertical="center"/>
    </xf>
    <xf numFmtId="0" fontId="30" fillId="0" borderId="55" xfId="7" applyFont="1" applyBorder="1" applyAlignment="1">
      <alignment horizontal="center" vertical="center"/>
    </xf>
    <xf numFmtId="0" fontId="30" fillId="0" borderId="52" xfId="7" applyFont="1" applyBorder="1" applyAlignment="1">
      <alignment horizontal="center" vertical="center"/>
    </xf>
    <xf numFmtId="0" fontId="30" fillId="0" borderId="59" xfId="7" applyFont="1" applyBorder="1" applyAlignment="1">
      <alignment horizontal="center" vertical="center" textRotation="255"/>
    </xf>
    <xf numFmtId="0" fontId="30" fillId="0" borderId="55" xfId="7" applyFont="1" applyBorder="1" applyAlignment="1">
      <alignment horizontal="center" vertical="center" textRotation="255"/>
    </xf>
    <xf numFmtId="0" fontId="30" fillId="0" borderId="52" xfId="7" applyFont="1" applyBorder="1" applyAlignment="1">
      <alignment horizontal="center" vertical="center" textRotation="255"/>
    </xf>
    <xf numFmtId="0" fontId="15" fillId="0" borderId="49" xfId="7" applyFont="1" applyBorder="1" applyAlignment="1">
      <alignment horizontal="center" vertical="center"/>
    </xf>
    <xf numFmtId="0" fontId="15" fillId="0" borderId="45" xfId="7" applyFont="1" applyBorder="1" applyAlignment="1">
      <alignment horizontal="center" vertical="center"/>
    </xf>
    <xf numFmtId="0" fontId="28" fillId="0" borderId="21" xfId="7" applyFont="1" applyBorder="1" applyAlignment="1">
      <alignment horizontal="center" vertical="center"/>
    </xf>
    <xf numFmtId="0" fontId="28" fillId="0" borderId="0" xfId="7" applyFont="1" applyBorder="1" applyAlignment="1">
      <alignment horizontal="center" vertical="center"/>
    </xf>
    <xf numFmtId="0" fontId="28" fillId="0" borderId="22" xfId="7" applyFont="1" applyBorder="1" applyAlignment="1">
      <alignment horizontal="center" vertical="center"/>
    </xf>
    <xf numFmtId="0" fontId="28" fillId="0" borderId="10" xfId="7" applyFont="1" applyBorder="1" applyAlignment="1">
      <alignment horizontal="center" vertical="center"/>
    </xf>
    <xf numFmtId="0" fontId="28" fillId="0" borderId="11" xfId="7" applyFont="1" applyBorder="1" applyAlignment="1">
      <alignment horizontal="center" vertical="center"/>
    </xf>
    <xf numFmtId="0" fontId="28" fillId="0" borderId="12" xfId="7" applyFont="1" applyBorder="1" applyAlignment="1">
      <alignment horizontal="center" vertical="center"/>
    </xf>
    <xf numFmtId="0" fontId="28" fillId="0" borderId="19" xfId="7" applyFont="1" applyBorder="1" applyAlignment="1">
      <alignment horizontal="left" vertical="center" wrapText="1" indent="1"/>
    </xf>
    <xf numFmtId="0" fontId="28" fillId="0" borderId="7" xfId="7" applyFont="1" applyBorder="1" applyAlignment="1">
      <alignment horizontal="left" vertical="center" indent="1"/>
    </xf>
    <xf numFmtId="0" fontId="28" fillId="0" borderId="8" xfId="7" applyFont="1" applyBorder="1" applyAlignment="1">
      <alignment horizontal="left" vertical="center" indent="1"/>
    </xf>
    <xf numFmtId="0" fontId="28" fillId="0" borderId="10" xfId="7" applyFont="1" applyBorder="1" applyAlignment="1">
      <alignment horizontal="left" vertical="center" indent="1"/>
    </xf>
    <xf numFmtId="0" fontId="28" fillId="0" borderId="11" xfId="7" applyFont="1" applyBorder="1" applyAlignment="1">
      <alignment horizontal="left" vertical="center" indent="1"/>
    </xf>
    <xf numFmtId="0" fontId="28" fillId="0" borderId="12" xfId="7" applyFont="1" applyBorder="1" applyAlignment="1">
      <alignment horizontal="left" vertical="center" indent="1"/>
    </xf>
    <xf numFmtId="9" fontId="30" fillId="0" borderId="10" xfId="7" applyNumberFormat="1" applyFont="1" applyBorder="1" applyAlignment="1">
      <alignment horizontal="right"/>
    </xf>
    <xf numFmtId="9" fontId="30" fillId="0" borderId="11" xfId="7" applyNumberFormat="1" applyFont="1" applyBorder="1" applyAlignment="1">
      <alignment horizontal="right"/>
    </xf>
    <xf numFmtId="9" fontId="30" fillId="0" borderId="12" xfId="7" applyNumberFormat="1" applyFont="1" applyBorder="1" applyAlignment="1">
      <alignment horizontal="right"/>
    </xf>
    <xf numFmtId="0" fontId="28" fillId="0" borderId="19" xfId="7" applyFont="1" applyBorder="1" applyAlignment="1">
      <alignment horizontal="center" vertical="center"/>
    </xf>
    <xf numFmtId="0" fontId="28" fillId="0" borderId="7" xfId="7" applyFont="1" applyBorder="1" applyAlignment="1">
      <alignment horizontal="center" vertical="center"/>
    </xf>
    <xf numFmtId="0" fontId="15" fillId="0" borderId="0" xfId="7" applyFont="1" applyBorder="1" applyAlignment="1">
      <alignment horizontal="center" vertical="center" shrinkToFit="1"/>
    </xf>
    <xf numFmtId="0" fontId="15" fillId="0" borderId="22" xfId="7" applyFont="1" applyBorder="1" applyAlignment="1">
      <alignment horizontal="center" vertical="center" shrinkToFit="1"/>
    </xf>
    <xf numFmtId="0" fontId="28" fillId="0" borderId="21" xfId="7" applyFont="1" applyBorder="1" applyAlignment="1">
      <alignment horizontal="right" vertical="top" textRotation="180"/>
    </xf>
    <xf numFmtId="0" fontId="15" fillId="0" borderId="19" xfId="7" applyFont="1" applyBorder="1" applyAlignment="1">
      <alignment horizontal="center" vertical="center" shrinkToFit="1"/>
    </xf>
    <xf numFmtId="0" fontId="20" fillId="0" borderId="7" xfId="7" applyBorder="1" applyAlignment="1">
      <alignment horizontal="center" vertical="center"/>
    </xf>
    <xf numFmtId="0" fontId="20" fillId="0" borderId="8" xfId="7" applyBorder="1" applyAlignment="1">
      <alignment horizontal="center" vertical="center"/>
    </xf>
    <xf numFmtId="0" fontId="20" fillId="0" borderId="10" xfId="7" applyBorder="1" applyAlignment="1">
      <alignment horizontal="center" vertical="center"/>
    </xf>
    <xf numFmtId="0" fontId="20" fillId="0" borderId="11" xfId="7" applyBorder="1" applyAlignment="1">
      <alignment horizontal="center" vertical="center"/>
    </xf>
    <xf numFmtId="0" fontId="20" fillId="0" borderId="12" xfId="7" applyBorder="1" applyAlignment="1">
      <alignment horizontal="center" vertical="center"/>
    </xf>
    <xf numFmtId="0" fontId="24" fillId="0" borderId="19" xfId="7" applyFont="1" applyBorder="1" applyAlignment="1">
      <alignment horizontal="left" vertical="center" wrapText="1"/>
    </xf>
    <xf numFmtId="0" fontId="34" fillId="0" borderId="7" xfId="7" applyFont="1" applyBorder="1" applyAlignment="1">
      <alignment horizontal="left" vertical="center"/>
    </xf>
    <xf numFmtId="0" fontId="34" fillId="0" borderId="8" xfId="7" applyFont="1" applyBorder="1" applyAlignment="1">
      <alignment horizontal="left" vertical="center"/>
    </xf>
    <xf numFmtId="0" fontId="34" fillId="0" borderId="10" xfId="7" applyFont="1" applyBorder="1" applyAlignment="1">
      <alignment horizontal="left" vertical="center"/>
    </xf>
    <xf numFmtId="0" fontId="34" fillId="0" borderId="11" xfId="7" applyFont="1" applyBorder="1" applyAlignment="1">
      <alignment horizontal="left" vertical="center"/>
    </xf>
    <xf numFmtId="0" fontId="34" fillId="0" borderId="12" xfId="7" applyFont="1" applyBorder="1" applyAlignment="1">
      <alignment horizontal="left" vertical="center"/>
    </xf>
    <xf numFmtId="0" fontId="15" fillId="0" borderId="2" xfId="7" applyFont="1" applyBorder="1" applyAlignment="1">
      <alignment horizontal="center" vertical="center"/>
    </xf>
    <xf numFmtId="0" fontId="28" fillId="0" borderId="19" xfId="7" applyFont="1" applyBorder="1" applyAlignment="1">
      <alignment vertical="center" wrapText="1"/>
    </xf>
    <xf numFmtId="0" fontId="28" fillId="0" borderId="7" xfId="7" applyFont="1" applyBorder="1" applyAlignment="1">
      <alignment vertical="center" wrapText="1"/>
    </xf>
    <xf numFmtId="0" fontId="28" fillId="0" borderId="8" xfId="7" applyFont="1" applyBorder="1" applyAlignment="1">
      <alignment vertical="center" wrapText="1"/>
    </xf>
    <xf numFmtId="0" fontId="28" fillId="0" borderId="21" xfId="7" applyFont="1" applyBorder="1" applyAlignment="1">
      <alignment vertical="center" wrapText="1"/>
    </xf>
    <xf numFmtId="0" fontId="28" fillId="0" borderId="0" xfId="7" applyFont="1" applyBorder="1" applyAlignment="1">
      <alignment vertical="center" wrapText="1"/>
    </xf>
    <xf numFmtId="0" fontId="28" fillId="0" borderId="22" xfId="7" applyFont="1" applyBorder="1" applyAlignment="1">
      <alignment vertical="center" wrapText="1"/>
    </xf>
    <xf numFmtId="0" fontId="28" fillId="0" borderId="10" xfId="7" applyFont="1" applyBorder="1" applyAlignment="1">
      <alignment vertical="center" wrapText="1"/>
    </xf>
    <xf numFmtId="0" fontId="28" fillId="0" borderId="11" xfId="7" applyFont="1" applyBorder="1" applyAlignment="1">
      <alignment vertical="center" wrapText="1"/>
    </xf>
    <xf numFmtId="0" fontId="28" fillId="0" borderId="12" xfId="7" applyFont="1" applyBorder="1" applyAlignment="1">
      <alignment vertical="center" wrapText="1"/>
    </xf>
    <xf numFmtId="0" fontId="15" fillId="0" borderId="7" xfId="7" applyFont="1" applyBorder="1" applyAlignment="1">
      <alignment vertical="center"/>
    </xf>
    <xf numFmtId="0" fontId="15" fillId="0" borderId="8" xfId="7" applyFont="1" applyBorder="1" applyAlignment="1">
      <alignment vertical="center"/>
    </xf>
    <xf numFmtId="0" fontId="15" fillId="0" borderId="11" xfId="7" applyFont="1" applyBorder="1" applyAlignment="1">
      <alignment vertical="center"/>
    </xf>
    <xf numFmtId="0" fontId="15" fillId="0" borderId="12" xfId="7" applyFont="1" applyBorder="1" applyAlignment="1">
      <alignment vertical="center"/>
    </xf>
    <xf numFmtId="0" fontId="15" fillId="0" borderId="19" xfId="7" applyFont="1" applyBorder="1" applyAlignment="1">
      <alignment horizontal="right" vertical="center"/>
    </xf>
    <xf numFmtId="0" fontId="15" fillId="0" borderId="7" xfId="7" applyFont="1" applyBorder="1" applyAlignment="1">
      <alignment horizontal="right" vertical="center"/>
    </xf>
    <xf numFmtId="0" fontId="15" fillId="0" borderId="10" xfId="7" applyFont="1" applyBorder="1" applyAlignment="1">
      <alignment horizontal="right" vertical="center"/>
    </xf>
    <xf numFmtId="0" fontId="15" fillId="0" borderId="11" xfId="7" applyFont="1" applyBorder="1" applyAlignment="1">
      <alignment horizontal="right" vertical="center"/>
    </xf>
    <xf numFmtId="0" fontId="15" fillId="0" borderId="0" xfId="7" applyFont="1" applyBorder="1" applyAlignment="1">
      <alignment horizontal="center" vertical="center"/>
    </xf>
    <xf numFmtId="0" fontId="15" fillId="0" borderId="22" xfId="7" applyFont="1" applyBorder="1" applyAlignment="1">
      <alignment horizontal="center" vertical="center"/>
    </xf>
    <xf numFmtId="0" fontId="15" fillId="0" borderId="19" xfId="7" applyFont="1" applyBorder="1" applyAlignment="1">
      <alignment horizontal="center" vertical="center" wrapText="1"/>
    </xf>
    <xf numFmtId="0" fontId="15" fillId="0" borderId="21" xfId="7" applyFont="1" applyBorder="1" applyAlignment="1">
      <alignment horizontal="center" vertical="center"/>
    </xf>
    <xf numFmtId="0" fontId="15" fillId="0" borderId="21" xfId="7" applyFont="1" applyBorder="1" applyAlignment="1">
      <alignment horizontal="center" vertical="center" wrapText="1"/>
    </xf>
    <xf numFmtId="0" fontId="32" fillId="0" borderId="21" xfId="7" applyFont="1" applyBorder="1" applyAlignment="1">
      <alignment horizontal="center" vertical="center" wrapText="1"/>
    </xf>
    <xf numFmtId="0" fontId="32" fillId="0" borderId="0" xfId="7" applyFont="1" applyBorder="1" applyAlignment="1">
      <alignment horizontal="center" vertical="center"/>
    </xf>
    <xf numFmtId="0" fontId="32" fillId="0" borderId="22" xfId="7" applyFont="1" applyBorder="1" applyAlignment="1">
      <alignment horizontal="center" vertical="center"/>
    </xf>
    <xf numFmtId="0" fontId="32" fillId="0" borderId="21" xfId="7" applyFont="1" applyBorder="1" applyAlignment="1">
      <alignment horizontal="center" vertical="center"/>
    </xf>
    <xf numFmtId="0" fontId="15" fillId="0" borderId="3" xfId="7" applyFont="1" applyBorder="1" applyAlignment="1">
      <alignment horizontal="distributed" vertical="center"/>
    </xf>
    <xf numFmtId="0" fontId="15" fillId="0" borderId="4" xfId="7" applyFont="1" applyBorder="1" applyAlignment="1">
      <alignment horizontal="distributed" vertical="center"/>
    </xf>
    <xf numFmtId="0" fontId="15" fillId="0" borderId="5" xfId="7" applyFont="1" applyBorder="1" applyAlignment="1">
      <alignment horizontal="distributed" vertical="center"/>
    </xf>
    <xf numFmtId="0" fontId="35" fillId="0" borderId="11" xfId="7" applyFont="1" applyBorder="1" applyAlignment="1">
      <alignment horizontal="center" vertical="center"/>
    </xf>
    <xf numFmtId="0" fontId="28" fillId="0" borderId="11" xfId="7" applyFont="1" applyBorder="1" applyAlignment="1">
      <alignment horizontal="right" vertical="center"/>
    </xf>
    <xf numFmtId="0" fontId="28" fillId="0" borderId="0" xfId="7" applyFont="1" applyBorder="1" applyAlignment="1">
      <alignment horizontal="left" vertical="center"/>
    </xf>
    <xf numFmtId="0" fontId="28" fillId="0" borderId="8" xfId="7" applyFont="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24" fillId="0" borderId="19" xfId="7" applyFont="1" applyBorder="1" applyAlignment="1">
      <alignment vertical="center" wrapText="1"/>
    </xf>
    <xf numFmtId="0" fontId="24" fillId="0" borderId="7" xfId="7" applyFont="1" applyBorder="1" applyAlignment="1">
      <alignment vertical="center" wrapText="1"/>
    </xf>
    <xf numFmtId="0" fontId="24" fillId="0" borderId="8" xfId="7" applyFont="1" applyBorder="1" applyAlignment="1">
      <alignment vertical="center" wrapText="1"/>
    </xf>
    <xf numFmtId="0" fontId="24" fillId="0" borderId="10" xfId="7" applyFont="1" applyBorder="1" applyAlignment="1">
      <alignment vertical="center" wrapText="1"/>
    </xf>
    <xf numFmtId="0" fontId="24" fillId="0" borderId="11" xfId="7" applyFont="1" applyBorder="1" applyAlignment="1">
      <alignment vertical="center" wrapText="1"/>
    </xf>
    <xf numFmtId="0" fontId="24" fillId="0" borderId="12" xfId="7" applyFont="1" applyBorder="1" applyAlignment="1">
      <alignment vertical="center" wrapText="1"/>
    </xf>
    <xf numFmtId="5" fontId="12" fillId="0" borderId="0" xfId="2" applyNumberFormat="1" applyFill="1" applyBorder="1" applyAlignment="1">
      <alignment horizontal="center"/>
    </xf>
    <xf numFmtId="5" fontId="21" fillId="0" borderId="11" xfId="2" applyNumberFormat="1" applyFont="1" applyFill="1" applyBorder="1" applyAlignment="1">
      <alignment horizontal="center" vertical="center"/>
    </xf>
    <xf numFmtId="1" fontId="14" fillId="0" borderId="0" xfId="2" applyFont="1" applyFill="1" applyBorder="1" applyAlignment="1">
      <alignment horizontal="distributed" vertical="center"/>
    </xf>
    <xf numFmtId="0" fontId="14" fillId="0" borderId="0" xfId="2" applyNumberFormat="1" applyFont="1" applyFill="1" applyBorder="1" applyAlignment="1">
      <alignment horizontal="center" vertical="center"/>
    </xf>
    <xf numFmtId="6" fontId="17" fillId="0" borderId="0" xfId="4" applyFont="1" applyFill="1" applyBorder="1" applyAlignment="1">
      <alignment horizontal="center" vertical="center"/>
    </xf>
    <xf numFmtId="0" fontId="14" fillId="0" borderId="11" xfId="2" applyNumberFormat="1" applyFont="1" applyFill="1" applyBorder="1" applyAlignment="1">
      <alignment vertical="center"/>
    </xf>
    <xf numFmtId="1" fontId="12" fillId="0" borderId="11" xfId="2" applyFill="1" applyBorder="1" applyAlignment="1">
      <alignment vertical="center"/>
    </xf>
    <xf numFmtId="1" fontId="14" fillId="0" borderId="11" xfId="2" applyFont="1" applyFill="1" applyBorder="1" applyAlignment="1" applyProtection="1">
      <alignment horizontal="center" vertical="center"/>
      <protection locked="0"/>
    </xf>
    <xf numFmtId="1" fontId="14" fillId="0" borderId="0" xfId="2" applyFont="1" applyFill="1" applyBorder="1" applyAlignment="1">
      <alignment horizontal="center" vertical="center"/>
    </xf>
    <xf numFmtId="1" fontId="14" fillId="0" borderId="11" xfId="2" applyFont="1" applyFill="1" applyBorder="1" applyAlignment="1">
      <alignment horizontal="center" vertical="center"/>
    </xf>
    <xf numFmtId="1" fontId="17" fillId="0" borderId="27" xfId="2" applyFont="1" applyFill="1" applyBorder="1" applyAlignment="1">
      <alignment horizontal="center" vertical="center"/>
    </xf>
    <xf numFmtId="1" fontId="17" fillId="0" borderId="0" xfId="2" applyFont="1" applyFill="1" applyBorder="1" applyAlignment="1">
      <alignment horizontal="center" vertical="center"/>
    </xf>
    <xf numFmtId="1" fontId="17" fillId="0" borderId="28" xfId="2" applyFont="1" applyFill="1" applyBorder="1" applyAlignment="1">
      <alignment horizontal="center" vertical="center"/>
    </xf>
    <xf numFmtId="1" fontId="15" fillId="0" borderId="0" xfId="2" applyFont="1" applyFill="1" applyBorder="1" applyAlignment="1">
      <alignment horizontal="right" vertical="center" indent="1"/>
    </xf>
    <xf numFmtId="1" fontId="14" fillId="0" borderId="11" xfId="2" applyFont="1" applyFill="1" applyBorder="1" applyAlignment="1">
      <alignment horizontal="distributed" vertical="center"/>
    </xf>
    <xf numFmtId="1" fontId="14" fillId="0" borderId="0" xfId="2" applyFont="1" applyFill="1" applyBorder="1" applyAlignment="1" applyProtection="1">
      <alignment horizontal="distributed" vertical="center" wrapText="1"/>
      <protection locked="0"/>
    </xf>
    <xf numFmtId="1" fontId="14" fillId="0" borderId="11" xfId="2" applyFont="1" applyFill="1" applyBorder="1" applyAlignment="1" applyProtection="1">
      <alignment horizontal="distributed" vertical="center" wrapText="1"/>
      <protection locked="0"/>
    </xf>
    <xf numFmtId="1" fontId="14" fillId="0" borderId="0" xfId="2" applyFont="1" applyFill="1" applyBorder="1" applyAlignment="1" applyProtection="1">
      <alignment horizontal="left" vertical="center" wrapText="1"/>
      <protection locked="0"/>
    </xf>
    <xf numFmtId="1" fontId="14" fillId="0" borderId="11" xfId="2" applyFont="1" applyFill="1" applyBorder="1" applyAlignment="1" applyProtection="1">
      <alignment horizontal="left" vertical="center" wrapText="1"/>
      <protection locked="0"/>
    </xf>
    <xf numFmtId="1" fontId="14" fillId="0" borderId="7" xfId="2" applyFont="1" applyFill="1" applyBorder="1" applyAlignment="1" applyProtection="1">
      <alignment horizontal="left" vertical="center" wrapText="1"/>
      <protection locked="0"/>
    </xf>
    <xf numFmtId="0" fontId="14" fillId="0" borderId="11" xfId="5" applyFont="1" applyFill="1" applyBorder="1" applyAlignment="1">
      <alignment horizontal="left" vertical="center"/>
    </xf>
    <xf numFmtId="0" fontId="14" fillId="0" borderId="11" xfId="5" applyFont="1" applyFill="1" applyBorder="1" applyAlignment="1">
      <alignment horizontal="center" vertical="center"/>
    </xf>
    <xf numFmtId="1" fontId="14" fillId="0" borderId="0" xfId="2" applyFont="1" applyFill="1" applyBorder="1" applyAlignment="1">
      <alignment horizontal="left" vertical="center"/>
    </xf>
    <xf numFmtId="1" fontId="14" fillId="0" borderId="0" xfId="2" applyFont="1" applyFill="1" applyBorder="1" applyAlignment="1">
      <alignment horizontal="distributed"/>
    </xf>
    <xf numFmtId="5" fontId="14" fillId="0" borderId="0" xfId="2" applyNumberFormat="1" applyFont="1" applyFill="1" applyBorder="1" applyAlignment="1">
      <alignment horizontal="center" vertical="center"/>
    </xf>
    <xf numFmtId="0" fontId="3" fillId="0" borderId="0" xfId="0" applyFont="1" applyFill="1" applyAlignment="1">
      <alignment horizontal="justify" vertical="center" wrapText="1"/>
    </xf>
    <xf numFmtId="0" fontId="3" fillId="0" borderId="0" xfId="0" applyFont="1" applyFill="1" applyAlignment="1">
      <alignment horizontal="distributed" vertical="center"/>
    </xf>
    <xf numFmtId="0" fontId="3" fillId="0" borderId="0" xfId="0" applyFont="1" applyFill="1">
      <alignment vertical="center"/>
    </xf>
    <xf numFmtId="0" fontId="3" fillId="0" borderId="69" xfId="0" applyFont="1" applyFill="1" applyBorder="1" applyAlignment="1">
      <alignment horizontal="center" vertical="center"/>
    </xf>
    <xf numFmtId="0" fontId="3" fillId="0" borderId="1" xfId="0" applyFont="1" applyFill="1" applyBorder="1" applyAlignment="1">
      <alignment horizontal="center" vertical="center"/>
    </xf>
    <xf numFmtId="38" fontId="3" fillId="0" borderId="1" xfId="1" applyFont="1" applyFill="1" applyBorder="1" applyAlignment="1">
      <alignment horizontal="center" vertical="center"/>
    </xf>
    <xf numFmtId="176" fontId="3" fillId="0" borderId="1" xfId="0" applyNumberFormat="1"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38" fontId="3" fillId="0" borderId="1" xfId="1"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38" fontId="3" fillId="0" borderId="11" xfId="1" applyFont="1" applyFill="1" applyBorder="1" applyAlignment="1">
      <alignment horizontal="center" vertical="center"/>
    </xf>
    <xf numFmtId="176" fontId="3" fillId="0" borderId="11" xfId="0" applyNumberFormat="1" applyFont="1" applyFill="1" applyBorder="1" applyAlignment="1">
      <alignment vertical="center" wrapText="1"/>
    </xf>
    <xf numFmtId="0" fontId="3" fillId="0" borderId="11" xfId="0" applyFont="1" applyFill="1" applyBorder="1" applyAlignment="1">
      <alignment horizontal="center" vertical="center"/>
    </xf>
    <xf numFmtId="0" fontId="3" fillId="0" borderId="11" xfId="0" applyFont="1" applyFill="1" applyBorder="1" applyAlignment="1">
      <alignment horizontal="center" vertical="center" wrapText="1"/>
    </xf>
    <xf numFmtId="38" fontId="3" fillId="0" borderId="11" xfId="1"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9">
    <cellStyle name="パーセント 2" xfId="8"/>
    <cellStyle name="桁区切り" xfId="1" builtinId="6"/>
    <cellStyle name="桁区切り 2" xfId="6"/>
    <cellStyle name="通貨 2" xfId="4"/>
    <cellStyle name="標準" xfId="0" builtinId="0"/>
    <cellStyle name="標準 2" xfId="2"/>
    <cellStyle name="標準 3" xfId="7"/>
    <cellStyle name="標準_6-1.請負工事検査書類_技術管理G2408" xfId="5"/>
    <cellStyle name="未定義" xfId="3"/>
  </cellStyles>
  <dxfs count="0"/>
  <tableStyles count="0" defaultTableStyle="TableStyleMedium2" defaultPivotStyle="PivotStyleLight16"/>
  <colors>
    <mruColors>
      <color rgb="FFFFFF99"/>
      <color rgb="FFFFCCFF"/>
      <color rgb="FF3366FF"/>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95249</xdr:colOff>
      <xdr:row>2</xdr:row>
      <xdr:rowOff>47625</xdr:rowOff>
    </xdr:from>
    <xdr:to>
      <xdr:col>6</xdr:col>
      <xdr:colOff>142874</xdr:colOff>
      <xdr:row>2</xdr:row>
      <xdr:rowOff>285750</xdr:rowOff>
    </xdr:to>
    <xdr:sp macro="" textlink="">
      <xdr:nvSpPr>
        <xdr:cNvPr id="2" name="円/楕円 1"/>
        <xdr:cNvSpPr/>
      </xdr:nvSpPr>
      <xdr:spPr>
        <a:xfrm>
          <a:off x="2190749" y="371475"/>
          <a:ext cx="523875" cy="23812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14</xdr:row>
      <xdr:rowOff>0</xdr:rowOff>
    </xdr:from>
    <xdr:to>
      <xdr:col>9</xdr:col>
      <xdr:colOff>123825</xdr:colOff>
      <xdr:row>15</xdr:row>
      <xdr:rowOff>66675</xdr:rowOff>
    </xdr:to>
    <xdr:sp macro="" textlink="">
      <xdr:nvSpPr>
        <xdr:cNvPr id="6" name="円/楕円 5"/>
        <xdr:cNvSpPr/>
      </xdr:nvSpPr>
      <xdr:spPr>
        <a:xfrm>
          <a:off x="3181350" y="3305175"/>
          <a:ext cx="514350" cy="295275"/>
        </a:xfrm>
        <a:prstGeom prst="ellipse">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7</xdr:col>
      <xdr:colOff>9524</xdr:colOff>
      <xdr:row>33</xdr:row>
      <xdr:rowOff>47625</xdr:rowOff>
    </xdr:from>
    <xdr:to>
      <xdr:col>8</xdr:col>
      <xdr:colOff>466725</xdr:colOff>
      <xdr:row>33</xdr:row>
      <xdr:rowOff>285750</xdr:rowOff>
    </xdr:to>
    <xdr:sp macro="" textlink="">
      <xdr:nvSpPr>
        <xdr:cNvPr id="7" name="円/楕円 1"/>
        <xdr:cNvSpPr/>
      </xdr:nvSpPr>
      <xdr:spPr>
        <a:xfrm>
          <a:off x="2571749" y="371475"/>
          <a:ext cx="714376" cy="11430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209549</xdr:colOff>
      <xdr:row>45</xdr:row>
      <xdr:rowOff>0</xdr:rowOff>
    </xdr:from>
    <xdr:to>
      <xdr:col>12</xdr:col>
      <xdr:colOff>152399</xdr:colOff>
      <xdr:row>46</xdr:row>
      <xdr:rowOff>66675</xdr:rowOff>
    </xdr:to>
    <xdr:sp macro="" textlink="">
      <xdr:nvSpPr>
        <xdr:cNvPr id="8" name="円/楕円 2"/>
        <xdr:cNvSpPr/>
      </xdr:nvSpPr>
      <xdr:spPr>
        <a:xfrm>
          <a:off x="3495674" y="2266950"/>
          <a:ext cx="704850" cy="228600"/>
        </a:xfrm>
        <a:prstGeom prst="ellipse">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28574</xdr:colOff>
      <xdr:row>2</xdr:row>
      <xdr:rowOff>19050</xdr:rowOff>
    </xdr:from>
    <xdr:to>
      <xdr:col>7</xdr:col>
      <xdr:colOff>57149</xdr:colOff>
      <xdr:row>2</xdr:row>
      <xdr:rowOff>304800</xdr:rowOff>
    </xdr:to>
    <xdr:sp macro="" textlink="">
      <xdr:nvSpPr>
        <xdr:cNvPr id="2" name="円/楕円 1"/>
        <xdr:cNvSpPr/>
      </xdr:nvSpPr>
      <xdr:spPr>
        <a:xfrm>
          <a:off x="2324099" y="342900"/>
          <a:ext cx="523875" cy="2857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13</xdr:row>
      <xdr:rowOff>152400</xdr:rowOff>
    </xdr:from>
    <xdr:to>
      <xdr:col>5</xdr:col>
      <xdr:colOff>76200</xdr:colOff>
      <xdr:row>15</xdr:row>
      <xdr:rowOff>57150</xdr:rowOff>
    </xdr:to>
    <xdr:sp macro="" textlink="">
      <xdr:nvSpPr>
        <xdr:cNvPr id="3" name="円/楕円 2"/>
        <xdr:cNvSpPr/>
      </xdr:nvSpPr>
      <xdr:spPr>
        <a:xfrm>
          <a:off x="1857375" y="3429000"/>
          <a:ext cx="514350" cy="295275"/>
        </a:xfrm>
        <a:prstGeom prst="ellipse">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5</xdr:col>
      <xdr:colOff>219074</xdr:colOff>
      <xdr:row>36</xdr:row>
      <xdr:rowOff>19050</xdr:rowOff>
    </xdr:from>
    <xdr:to>
      <xdr:col>7</xdr:col>
      <xdr:colOff>247649</xdr:colOff>
      <xdr:row>36</xdr:row>
      <xdr:rowOff>304800</xdr:rowOff>
    </xdr:to>
    <xdr:sp macro="" textlink="">
      <xdr:nvSpPr>
        <xdr:cNvPr id="5" name="円/楕円 3"/>
        <xdr:cNvSpPr/>
      </xdr:nvSpPr>
      <xdr:spPr>
        <a:xfrm>
          <a:off x="2299334" y="9772650"/>
          <a:ext cx="478155" cy="2857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209549</xdr:colOff>
      <xdr:row>2</xdr:row>
      <xdr:rowOff>19050</xdr:rowOff>
    </xdr:from>
    <xdr:to>
      <xdr:col>9</xdr:col>
      <xdr:colOff>200025</xdr:colOff>
      <xdr:row>2</xdr:row>
      <xdr:rowOff>304800</xdr:rowOff>
    </xdr:to>
    <xdr:sp macro="" textlink="">
      <xdr:nvSpPr>
        <xdr:cNvPr id="2" name="円/楕円 1"/>
        <xdr:cNvSpPr/>
      </xdr:nvSpPr>
      <xdr:spPr>
        <a:xfrm>
          <a:off x="2752724" y="409575"/>
          <a:ext cx="676276" cy="2857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200024</xdr:colOff>
      <xdr:row>13</xdr:row>
      <xdr:rowOff>152400</xdr:rowOff>
    </xdr:from>
    <xdr:to>
      <xdr:col>8</xdr:col>
      <xdr:colOff>161924</xdr:colOff>
      <xdr:row>15</xdr:row>
      <xdr:rowOff>57150</xdr:rowOff>
    </xdr:to>
    <xdr:sp macro="" textlink="">
      <xdr:nvSpPr>
        <xdr:cNvPr id="3" name="円/楕円 2"/>
        <xdr:cNvSpPr/>
      </xdr:nvSpPr>
      <xdr:spPr>
        <a:xfrm>
          <a:off x="2305049" y="3429000"/>
          <a:ext cx="657225" cy="295275"/>
        </a:xfrm>
        <a:prstGeom prst="ellipse">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8</xdr:col>
      <xdr:colOff>76199</xdr:colOff>
      <xdr:row>38</xdr:row>
      <xdr:rowOff>19050</xdr:rowOff>
    </xdr:from>
    <xdr:to>
      <xdr:col>10</xdr:col>
      <xdr:colOff>9525</xdr:colOff>
      <xdr:row>38</xdr:row>
      <xdr:rowOff>304800</xdr:rowOff>
    </xdr:to>
    <xdr:sp macro="" textlink="">
      <xdr:nvSpPr>
        <xdr:cNvPr id="4" name="円/楕円 3"/>
        <xdr:cNvSpPr/>
      </xdr:nvSpPr>
      <xdr:spPr>
        <a:xfrm>
          <a:off x="2876549" y="10067925"/>
          <a:ext cx="685801" cy="28575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51</xdr:row>
      <xdr:rowOff>85725</xdr:rowOff>
    </xdr:from>
    <xdr:to>
      <xdr:col>11</xdr:col>
      <xdr:colOff>209550</xdr:colOff>
      <xdr:row>51</xdr:row>
      <xdr:rowOff>85725</xdr:rowOff>
    </xdr:to>
    <xdr:sp macro="" textlink="">
      <xdr:nvSpPr>
        <xdr:cNvPr id="2" name="Line 1"/>
        <xdr:cNvSpPr>
          <a:spLocks noChangeShapeType="1"/>
        </xdr:cNvSpPr>
      </xdr:nvSpPr>
      <xdr:spPr bwMode="auto">
        <a:xfrm>
          <a:off x="6305550" y="8829675"/>
          <a:ext cx="1447800" cy="0"/>
        </a:xfrm>
        <a:prstGeom prst="line">
          <a:avLst/>
        </a:prstGeom>
        <a:noFill/>
        <a:ln w="19050">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15</xdr:col>
      <xdr:colOff>57150</xdr:colOff>
      <xdr:row>96</xdr:row>
      <xdr:rowOff>142875</xdr:rowOff>
    </xdr:from>
    <xdr:to>
      <xdr:col>19</xdr:col>
      <xdr:colOff>0</xdr:colOff>
      <xdr:row>96</xdr:row>
      <xdr:rowOff>142875</xdr:rowOff>
    </xdr:to>
    <xdr:sp macro="" textlink="">
      <xdr:nvSpPr>
        <xdr:cNvPr id="3" name="Line 2"/>
        <xdr:cNvSpPr>
          <a:spLocks noChangeShapeType="1"/>
        </xdr:cNvSpPr>
      </xdr:nvSpPr>
      <xdr:spPr bwMode="auto">
        <a:xfrm>
          <a:off x="10344150" y="16430625"/>
          <a:ext cx="2686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114300</xdr:colOff>
      <xdr:row>58</xdr:row>
      <xdr:rowOff>0</xdr:rowOff>
    </xdr:from>
    <xdr:to>
      <xdr:col>11</xdr:col>
      <xdr:colOff>161925</xdr:colOff>
      <xdr:row>58</xdr:row>
      <xdr:rowOff>0</xdr:rowOff>
    </xdr:to>
    <xdr:sp macro="" textlink="">
      <xdr:nvSpPr>
        <xdr:cNvPr id="4" name="Line 3"/>
        <xdr:cNvSpPr>
          <a:spLocks noChangeShapeType="1"/>
        </xdr:cNvSpPr>
      </xdr:nvSpPr>
      <xdr:spPr bwMode="auto">
        <a:xfrm>
          <a:off x="6286500" y="9944100"/>
          <a:ext cx="1419225" cy="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104775</xdr:colOff>
      <xdr:row>53</xdr:row>
      <xdr:rowOff>85725</xdr:rowOff>
    </xdr:from>
    <xdr:to>
      <xdr:col>11</xdr:col>
      <xdr:colOff>190500</xdr:colOff>
      <xdr:row>53</xdr:row>
      <xdr:rowOff>85725</xdr:rowOff>
    </xdr:to>
    <xdr:sp macro="" textlink="">
      <xdr:nvSpPr>
        <xdr:cNvPr id="5" name="Line 1"/>
        <xdr:cNvSpPr>
          <a:spLocks noChangeShapeType="1"/>
        </xdr:cNvSpPr>
      </xdr:nvSpPr>
      <xdr:spPr bwMode="auto">
        <a:xfrm>
          <a:off x="6276975" y="9172575"/>
          <a:ext cx="145732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61</xdr:col>
      <xdr:colOff>95250</xdr:colOff>
      <xdr:row>6</xdr:row>
      <xdr:rowOff>0</xdr:rowOff>
    </xdr:from>
    <xdr:to>
      <xdr:col>63</xdr:col>
      <xdr:colOff>171450</xdr:colOff>
      <xdr:row>6</xdr:row>
      <xdr:rowOff>0</xdr:rowOff>
    </xdr:to>
    <xdr:sp macro="" textlink="">
      <xdr:nvSpPr>
        <xdr:cNvPr id="6" name="Line 1"/>
        <xdr:cNvSpPr>
          <a:spLocks noChangeShapeType="1"/>
        </xdr:cNvSpPr>
      </xdr:nvSpPr>
      <xdr:spPr bwMode="auto">
        <a:xfrm>
          <a:off x="41929050" y="1028700"/>
          <a:ext cx="14478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61</xdr:col>
      <xdr:colOff>95250</xdr:colOff>
      <xdr:row>9</xdr:row>
      <xdr:rowOff>0</xdr:rowOff>
    </xdr:from>
    <xdr:to>
      <xdr:col>63</xdr:col>
      <xdr:colOff>171450</xdr:colOff>
      <xdr:row>9</xdr:row>
      <xdr:rowOff>0</xdr:rowOff>
    </xdr:to>
    <xdr:sp macro="" textlink="">
      <xdr:nvSpPr>
        <xdr:cNvPr id="7" name="Line 1"/>
        <xdr:cNvSpPr>
          <a:spLocks noChangeShapeType="1"/>
        </xdr:cNvSpPr>
      </xdr:nvSpPr>
      <xdr:spPr bwMode="auto">
        <a:xfrm>
          <a:off x="41929050" y="1543050"/>
          <a:ext cx="1447800"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130969</xdr:colOff>
      <xdr:row>5</xdr:row>
      <xdr:rowOff>0</xdr:rowOff>
    </xdr:from>
    <xdr:to>
      <xdr:col>38</xdr:col>
      <xdr:colOff>130969</xdr:colOff>
      <xdr:row>59</xdr:row>
      <xdr:rowOff>145677</xdr:rowOff>
    </xdr:to>
    <xdr:cxnSp macro="">
      <xdr:nvCxnSpPr>
        <xdr:cNvPr id="8" name="直線コネクタ 7"/>
        <xdr:cNvCxnSpPr/>
      </xdr:nvCxnSpPr>
      <xdr:spPr>
        <a:xfrm>
          <a:off x="9263063" y="1321594"/>
          <a:ext cx="0" cy="9146802"/>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95250</xdr:colOff>
      <xdr:row>11</xdr:row>
      <xdr:rowOff>152400</xdr:rowOff>
    </xdr:from>
    <xdr:to>
      <xdr:col>63</xdr:col>
      <xdr:colOff>171450</xdr:colOff>
      <xdr:row>11</xdr:row>
      <xdr:rowOff>152400</xdr:rowOff>
    </xdr:to>
    <xdr:sp macro="" textlink="">
      <xdr:nvSpPr>
        <xdr:cNvPr id="9" name="Line 1"/>
        <xdr:cNvSpPr>
          <a:spLocks noChangeShapeType="1"/>
        </xdr:cNvSpPr>
      </xdr:nvSpPr>
      <xdr:spPr bwMode="auto">
        <a:xfrm>
          <a:off x="41929050" y="2038350"/>
          <a:ext cx="1447800" cy="0"/>
        </a:xfrm>
        <a:prstGeom prst="line">
          <a:avLst/>
        </a:prstGeom>
        <a:noFill/>
        <a:ln w="19050">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40</xdr:col>
      <xdr:colOff>104780</xdr:colOff>
      <xdr:row>51</xdr:row>
      <xdr:rowOff>123825</xdr:rowOff>
    </xdr:from>
    <xdr:to>
      <xdr:col>47</xdr:col>
      <xdr:colOff>28581</xdr:colOff>
      <xdr:row>54</xdr:row>
      <xdr:rowOff>57150</xdr:rowOff>
    </xdr:to>
    <xdr:sp macro="" textlink="">
      <xdr:nvSpPr>
        <xdr:cNvPr id="10" name="四角形吹き出し 9"/>
        <xdr:cNvSpPr/>
      </xdr:nvSpPr>
      <xdr:spPr>
        <a:xfrm>
          <a:off x="9713124" y="9113044"/>
          <a:ext cx="1602582" cy="433387"/>
        </a:xfrm>
        <a:prstGeom prst="wedgeRectCallout">
          <a:avLst>
            <a:gd name="adj1" fmla="val -77937"/>
            <a:gd name="adj2" fmla="val 393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900">
              <a:solidFill>
                <a:schemeClr val="lt1"/>
              </a:solidFill>
              <a:latin typeface="+mn-lt"/>
              <a:ea typeface="+mn-ea"/>
              <a:cs typeface="+mn-cs"/>
            </a:rPr>
            <a:t>工期</a:t>
          </a:r>
          <a:r>
            <a:rPr kumimoji="1" lang="en-US" altLang="ja-JP" sz="900">
              <a:solidFill>
                <a:schemeClr val="lt1"/>
              </a:solidFill>
              <a:latin typeface="+mn-lt"/>
              <a:ea typeface="+mn-ea"/>
              <a:cs typeface="+mn-cs"/>
            </a:rPr>
            <a:t>2</a:t>
          </a:r>
          <a:r>
            <a:rPr kumimoji="1" lang="ja-JP" altLang="ja-JP" sz="900">
              <a:solidFill>
                <a:schemeClr val="lt1"/>
              </a:solidFill>
              <a:latin typeface="+mn-lt"/>
              <a:ea typeface="+mn-ea"/>
              <a:cs typeface="+mn-cs"/>
            </a:rPr>
            <a:t>分の</a:t>
          </a:r>
          <a:r>
            <a:rPr kumimoji="1" lang="en-US" altLang="ja-JP" sz="900">
              <a:solidFill>
                <a:schemeClr val="lt1"/>
              </a:solidFill>
              <a:latin typeface="+mn-lt"/>
              <a:ea typeface="+mn-ea"/>
              <a:cs typeface="+mn-cs"/>
            </a:rPr>
            <a:t>1</a:t>
          </a:r>
          <a:r>
            <a:rPr kumimoji="1" lang="ja-JP" altLang="ja-JP" sz="900">
              <a:solidFill>
                <a:schemeClr val="lt1"/>
              </a:solidFill>
              <a:latin typeface="+mn-lt"/>
              <a:ea typeface="+mn-ea"/>
              <a:cs typeface="+mn-cs"/>
            </a:rPr>
            <a:t>経過時</a:t>
          </a:r>
          <a:r>
            <a:rPr kumimoji="1" lang="ja-JP" altLang="en-US" sz="900">
              <a:solidFill>
                <a:schemeClr val="lt1"/>
              </a:solidFill>
              <a:latin typeface="+mn-lt"/>
              <a:ea typeface="+mn-ea"/>
              <a:cs typeface="+mn-cs"/>
            </a:rPr>
            <a:t>の</a:t>
          </a:r>
          <a:endParaRPr kumimoji="1" lang="en-US" altLang="ja-JP" sz="900">
            <a:solidFill>
              <a:schemeClr val="lt1"/>
            </a:solidFill>
            <a:latin typeface="+mn-lt"/>
            <a:ea typeface="+mn-ea"/>
            <a:cs typeface="+mn-cs"/>
          </a:endParaRPr>
        </a:p>
        <a:p>
          <a:r>
            <a:rPr kumimoji="1" lang="ja-JP" altLang="ja-JP" sz="900">
              <a:solidFill>
                <a:schemeClr val="lt1"/>
              </a:solidFill>
              <a:latin typeface="+mn-lt"/>
              <a:ea typeface="+mn-ea"/>
              <a:cs typeface="+mn-cs"/>
            </a:rPr>
            <a:t>計画進捗率</a:t>
          </a:r>
          <a:r>
            <a:rPr kumimoji="1" lang="ja-JP" altLang="en-US" sz="900">
              <a:solidFill>
                <a:schemeClr val="lt1"/>
              </a:solidFill>
              <a:latin typeface="+mn-lt"/>
              <a:ea typeface="+mn-ea"/>
              <a:cs typeface="+mn-cs"/>
            </a:rPr>
            <a:t>を記載すること</a:t>
          </a:r>
          <a:endParaRPr kumimoji="1" lang="ja-JP" altLang="ja-JP" sz="900">
            <a:solidFill>
              <a:schemeClr val="lt1"/>
            </a:solidFill>
            <a:latin typeface="+mn-lt"/>
            <a:ea typeface="+mn-ea"/>
            <a:cs typeface="+mn-cs"/>
          </a:endParaRPr>
        </a:p>
        <a:p>
          <a:pPr algn="ctr"/>
          <a:endParaRPr kumimoji="1" lang="ja-JP" altLang="en-US" sz="9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51</xdr:row>
      <xdr:rowOff>85725</xdr:rowOff>
    </xdr:from>
    <xdr:to>
      <xdr:col>8</xdr:col>
      <xdr:colOff>180975</xdr:colOff>
      <xdr:row>51</xdr:row>
      <xdr:rowOff>85725</xdr:rowOff>
    </xdr:to>
    <xdr:sp macro="" textlink="">
      <xdr:nvSpPr>
        <xdr:cNvPr id="2" name="Line 1"/>
        <xdr:cNvSpPr>
          <a:spLocks noChangeShapeType="1"/>
        </xdr:cNvSpPr>
      </xdr:nvSpPr>
      <xdr:spPr bwMode="auto">
        <a:xfrm>
          <a:off x="4219575" y="8829675"/>
          <a:ext cx="1447800" cy="0"/>
        </a:xfrm>
        <a:prstGeom prst="line">
          <a:avLst/>
        </a:prstGeom>
        <a:noFill/>
        <a:ln w="19050">
          <a:solidFill>
            <a:srgbClr val="000000"/>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95</xdr:row>
      <xdr:rowOff>142875</xdr:rowOff>
    </xdr:from>
    <xdr:to>
      <xdr:col>14</xdr:col>
      <xdr:colOff>0</xdr:colOff>
      <xdr:row>95</xdr:row>
      <xdr:rowOff>142875</xdr:rowOff>
    </xdr:to>
    <xdr:sp macro="" textlink="">
      <xdr:nvSpPr>
        <xdr:cNvPr id="3" name="Line 2"/>
        <xdr:cNvSpPr>
          <a:spLocks noChangeShapeType="1"/>
        </xdr:cNvSpPr>
      </xdr:nvSpPr>
      <xdr:spPr bwMode="auto">
        <a:xfrm>
          <a:off x="8229600" y="16430625"/>
          <a:ext cx="137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104775</xdr:colOff>
      <xdr:row>58</xdr:row>
      <xdr:rowOff>19050</xdr:rowOff>
    </xdr:from>
    <xdr:to>
      <xdr:col>8</xdr:col>
      <xdr:colOff>152400</xdr:colOff>
      <xdr:row>58</xdr:row>
      <xdr:rowOff>19050</xdr:rowOff>
    </xdr:to>
    <xdr:sp macro="" textlink="">
      <xdr:nvSpPr>
        <xdr:cNvPr id="4" name="Line 3"/>
        <xdr:cNvSpPr>
          <a:spLocks noChangeShapeType="1"/>
        </xdr:cNvSpPr>
      </xdr:nvSpPr>
      <xdr:spPr bwMode="auto">
        <a:xfrm>
          <a:off x="4219575" y="9963150"/>
          <a:ext cx="1419225" cy="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104775</xdr:colOff>
      <xdr:row>53</xdr:row>
      <xdr:rowOff>66675</xdr:rowOff>
    </xdr:from>
    <xdr:to>
      <xdr:col>8</xdr:col>
      <xdr:colOff>180975</xdr:colOff>
      <xdr:row>53</xdr:row>
      <xdr:rowOff>66675</xdr:rowOff>
    </xdr:to>
    <xdr:sp macro="" textlink="">
      <xdr:nvSpPr>
        <xdr:cNvPr id="5" name="Line 1"/>
        <xdr:cNvSpPr>
          <a:spLocks noChangeShapeType="1"/>
        </xdr:cNvSpPr>
      </xdr:nvSpPr>
      <xdr:spPr bwMode="auto">
        <a:xfrm>
          <a:off x="4219575" y="9153525"/>
          <a:ext cx="144780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62</xdr:col>
      <xdr:colOff>95250</xdr:colOff>
      <xdr:row>6</xdr:row>
      <xdr:rowOff>0</xdr:rowOff>
    </xdr:from>
    <xdr:to>
      <xdr:col>64</xdr:col>
      <xdr:colOff>171450</xdr:colOff>
      <xdr:row>6</xdr:row>
      <xdr:rowOff>0</xdr:rowOff>
    </xdr:to>
    <xdr:sp macro="" textlink="">
      <xdr:nvSpPr>
        <xdr:cNvPr id="6" name="Line 1"/>
        <xdr:cNvSpPr>
          <a:spLocks noChangeShapeType="1"/>
        </xdr:cNvSpPr>
      </xdr:nvSpPr>
      <xdr:spPr bwMode="auto">
        <a:xfrm>
          <a:off x="42614850" y="1028700"/>
          <a:ext cx="14478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95250</xdr:colOff>
      <xdr:row>9</xdr:row>
      <xdr:rowOff>0</xdr:rowOff>
    </xdr:from>
    <xdr:to>
      <xdr:col>64</xdr:col>
      <xdr:colOff>171450</xdr:colOff>
      <xdr:row>9</xdr:row>
      <xdr:rowOff>0</xdr:rowOff>
    </xdr:to>
    <xdr:sp macro="" textlink="">
      <xdr:nvSpPr>
        <xdr:cNvPr id="7" name="Line 1"/>
        <xdr:cNvSpPr>
          <a:spLocks noChangeShapeType="1"/>
        </xdr:cNvSpPr>
      </xdr:nvSpPr>
      <xdr:spPr bwMode="auto">
        <a:xfrm>
          <a:off x="42614850" y="1543050"/>
          <a:ext cx="1447800"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114300</xdr:colOff>
      <xdr:row>5</xdr:row>
      <xdr:rowOff>0</xdr:rowOff>
    </xdr:from>
    <xdr:to>
      <xdr:col>39</xdr:col>
      <xdr:colOff>114300</xdr:colOff>
      <xdr:row>59</xdr:row>
      <xdr:rowOff>145677</xdr:rowOff>
    </xdr:to>
    <xdr:cxnSp macro="">
      <xdr:nvCxnSpPr>
        <xdr:cNvPr id="8" name="直線コネクタ 7"/>
        <xdr:cNvCxnSpPr/>
      </xdr:nvCxnSpPr>
      <xdr:spPr>
        <a:xfrm>
          <a:off x="26860500" y="857250"/>
          <a:ext cx="0" cy="9403977"/>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95250</xdr:colOff>
      <xdr:row>11</xdr:row>
      <xdr:rowOff>152400</xdr:rowOff>
    </xdr:from>
    <xdr:to>
      <xdr:col>64</xdr:col>
      <xdr:colOff>171450</xdr:colOff>
      <xdr:row>11</xdr:row>
      <xdr:rowOff>152400</xdr:rowOff>
    </xdr:to>
    <xdr:sp macro="" textlink="">
      <xdr:nvSpPr>
        <xdr:cNvPr id="9" name="Line 1"/>
        <xdr:cNvSpPr>
          <a:spLocks noChangeShapeType="1"/>
        </xdr:cNvSpPr>
      </xdr:nvSpPr>
      <xdr:spPr bwMode="auto">
        <a:xfrm>
          <a:off x="42614850" y="2038350"/>
          <a:ext cx="1447800" cy="0"/>
        </a:xfrm>
        <a:prstGeom prst="line">
          <a:avLst/>
        </a:prstGeom>
        <a:noFill/>
        <a:ln w="19050">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41</xdr:col>
      <xdr:colOff>104774</xdr:colOff>
      <xdr:row>51</xdr:row>
      <xdr:rowOff>123825</xdr:rowOff>
    </xdr:from>
    <xdr:to>
      <xdr:col>48</xdr:col>
      <xdr:colOff>28575</xdr:colOff>
      <xdr:row>54</xdr:row>
      <xdr:rowOff>57150</xdr:rowOff>
    </xdr:to>
    <xdr:sp macro="" textlink="">
      <xdr:nvSpPr>
        <xdr:cNvPr id="10" name="四角形吹き出し 9"/>
        <xdr:cNvSpPr/>
      </xdr:nvSpPr>
      <xdr:spPr>
        <a:xfrm>
          <a:off x="28222574" y="8867775"/>
          <a:ext cx="4724401" cy="447675"/>
        </a:xfrm>
        <a:prstGeom prst="wedgeRectCallout">
          <a:avLst>
            <a:gd name="adj1" fmla="val -77937"/>
            <a:gd name="adj2" fmla="val 393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900">
              <a:solidFill>
                <a:schemeClr val="lt1"/>
              </a:solidFill>
              <a:latin typeface="+mn-lt"/>
              <a:ea typeface="+mn-ea"/>
              <a:cs typeface="+mn-cs"/>
            </a:rPr>
            <a:t>工期</a:t>
          </a:r>
          <a:r>
            <a:rPr kumimoji="1" lang="en-US" altLang="ja-JP" sz="900">
              <a:solidFill>
                <a:schemeClr val="lt1"/>
              </a:solidFill>
              <a:latin typeface="+mn-lt"/>
              <a:ea typeface="+mn-ea"/>
              <a:cs typeface="+mn-cs"/>
            </a:rPr>
            <a:t>2</a:t>
          </a:r>
          <a:r>
            <a:rPr kumimoji="1" lang="ja-JP" altLang="ja-JP" sz="900">
              <a:solidFill>
                <a:schemeClr val="lt1"/>
              </a:solidFill>
              <a:latin typeface="+mn-lt"/>
              <a:ea typeface="+mn-ea"/>
              <a:cs typeface="+mn-cs"/>
            </a:rPr>
            <a:t>分の</a:t>
          </a:r>
          <a:r>
            <a:rPr kumimoji="1" lang="en-US" altLang="ja-JP" sz="900">
              <a:solidFill>
                <a:schemeClr val="lt1"/>
              </a:solidFill>
              <a:latin typeface="+mn-lt"/>
              <a:ea typeface="+mn-ea"/>
              <a:cs typeface="+mn-cs"/>
            </a:rPr>
            <a:t>1</a:t>
          </a:r>
          <a:r>
            <a:rPr kumimoji="1" lang="ja-JP" altLang="ja-JP" sz="900">
              <a:solidFill>
                <a:schemeClr val="lt1"/>
              </a:solidFill>
              <a:latin typeface="+mn-lt"/>
              <a:ea typeface="+mn-ea"/>
              <a:cs typeface="+mn-cs"/>
            </a:rPr>
            <a:t>経過時</a:t>
          </a:r>
          <a:r>
            <a:rPr kumimoji="1" lang="ja-JP" altLang="en-US" sz="900">
              <a:solidFill>
                <a:schemeClr val="lt1"/>
              </a:solidFill>
              <a:latin typeface="+mn-lt"/>
              <a:ea typeface="+mn-ea"/>
              <a:cs typeface="+mn-cs"/>
            </a:rPr>
            <a:t>の</a:t>
          </a:r>
          <a:endParaRPr kumimoji="1" lang="en-US" altLang="ja-JP" sz="900">
            <a:solidFill>
              <a:schemeClr val="lt1"/>
            </a:solidFill>
            <a:latin typeface="+mn-lt"/>
            <a:ea typeface="+mn-ea"/>
            <a:cs typeface="+mn-cs"/>
          </a:endParaRPr>
        </a:p>
        <a:p>
          <a:r>
            <a:rPr kumimoji="1" lang="ja-JP" altLang="ja-JP" sz="900">
              <a:solidFill>
                <a:schemeClr val="lt1"/>
              </a:solidFill>
              <a:latin typeface="+mn-lt"/>
              <a:ea typeface="+mn-ea"/>
              <a:cs typeface="+mn-cs"/>
            </a:rPr>
            <a:t>計画進捗率</a:t>
          </a:r>
          <a:r>
            <a:rPr kumimoji="1" lang="ja-JP" altLang="en-US" sz="900">
              <a:solidFill>
                <a:schemeClr val="lt1"/>
              </a:solidFill>
              <a:latin typeface="+mn-lt"/>
              <a:ea typeface="+mn-ea"/>
              <a:cs typeface="+mn-cs"/>
            </a:rPr>
            <a:t>を記載すること</a:t>
          </a:r>
          <a:endParaRPr kumimoji="1" lang="ja-JP" altLang="ja-JP" sz="900">
            <a:solidFill>
              <a:schemeClr val="lt1"/>
            </a:solidFill>
            <a:latin typeface="+mn-lt"/>
            <a:ea typeface="+mn-ea"/>
            <a:cs typeface="+mn-cs"/>
          </a:endParaRPr>
        </a:p>
        <a:p>
          <a:pPr algn="ctr"/>
          <a:endParaRPr kumimoji="1" lang="ja-JP" altLang="en-US" sz="9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xdr:colOff>
          <xdr:row>47</xdr:row>
          <xdr:rowOff>7620</xdr:rowOff>
        </xdr:from>
        <xdr:to>
          <xdr:col>3</xdr:col>
          <xdr:colOff>137160</xdr:colOff>
          <xdr:row>48</xdr:row>
          <xdr:rowOff>7620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79378</xdr:colOff>
      <xdr:row>4</xdr:row>
      <xdr:rowOff>47630</xdr:rowOff>
    </xdr:from>
    <xdr:to>
      <xdr:col>0</xdr:col>
      <xdr:colOff>6914043</xdr:colOff>
      <xdr:row>50</xdr:row>
      <xdr:rowOff>148097</xdr:rowOff>
    </xdr:to>
    <xdr:grpSp>
      <xdr:nvGrpSpPr>
        <xdr:cNvPr id="11" name="グループ化 10"/>
        <xdr:cNvGrpSpPr/>
      </xdr:nvGrpSpPr>
      <xdr:grpSpPr>
        <a:xfrm>
          <a:off x="79378" y="1739270"/>
          <a:ext cx="6148865" cy="7811907"/>
          <a:chOff x="79378" y="1771655"/>
          <a:chExt cx="6834665" cy="7987167"/>
        </a:xfrm>
      </xdr:grpSpPr>
      <xdr:pic>
        <xdr:nvPicPr>
          <xdr:cNvPr id="2" name="図 1"/>
          <xdr:cNvPicPr>
            <a:picLocks noChangeAspect="1"/>
          </xdr:cNvPicPr>
        </xdr:nvPicPr>
        <xdr:blipFill>
          <a:blip xmlns:r="http://schemas.openxmlformats.org/officeDocument/2006/relationships" r:embed="rId1"/>
          <a:stretch>
            <a:fillRect/>
          </a:stretch>
        </xdr:blipFill>
        <xdr:spPr>
          <a:xfrm>
            <a:off x="79378" y="1771655"/>
            <a:ext cx="6812757" cy="4437019"/>
          </a:xfrm>
          <a:prstGeom prst="rect">
            <a:avLst/>
          </a:prstGeom>
        </xdr:spPr>
      </xdr:pic>
      <xdr:pic>
        <xdr:nvPicPr>
          <xdr:cNvPr id="4" name="図 3"/>
          <xdr:cNvPicPr>
            <a:picLocks noChangeAspect="1"/>
          </xdr:cNvPicPr>
        </xdr:nvPicPr>
        <xdr:blipFill>
          <a:blip xmlns:r="http://schemas.openxmlformats.org/officeDocument/2006/relationships" r:embed="rId2"/>
          <a:stretch>
            <a:fillRect/>
          </a:stretch>
        </xdr:blipFill>
        <xdr:spPr>
          <a:xfrm>
            <a:off x="93984" y="6033193"/>
            <a:ext cx="6820059" cy="3725629"/>
          </a:xfrm>
          <a:prstGeom prst="rect">
            <a:avLst/>
          </a:prstGeom>
        </xdr:spPr>
      </xdr:pic>
    </xdr:grpSp>
    <xdr:clientData/>
  </xdr:twoCellAnchor>
  <xdr:oneCellAnchor>
    <xdr:from>
      <xdr:col>0</xdr:col>
      <xdr:colOff>4162424</xdr:colOff>
      <xdr:row>8</xdr:row>
      <xdr:rowOff>38101</xdr:rowOff>
    </xdr:from>
    <xdr:ext cx="1562100" cy="259045"/>
    <xdr:sp macro="" textlink="">
      <xdr:nvSpPr>
        <xdr:cNvPr id="7" name="四角形吹き出し 6"/>
        <xdr:cNvSpPr/>
      </xdr:nvSpPr>
      <xdr:spPr>
        <a:xfrm>
          <a:off x="4162424" y="2324101"/>
          <a:ext cx="1562100" cy="259045"/>
        </a:xfrm>
        <a:prstGeom prst="wedgeRectCallout">
          <a:avLst>
            <a:gd name="adj1" fmla="val -104901"/>
            <a:gd name="adj2" fmla="val -5760"/>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000"/>
            <a:t>「受注者名」を記入（必須）</a:t>
          </a:r>
        </a:p>
      </xdr:txBody>
    </xdr:sp>
    <xdr:clientData/>
  </xdr:oneCellAnchor>
  <xdr:oneCellAnchor>
    <xdr:from>
      <xdr:col>0</xdr:col>
      <xdr:colOff>4152898</xdr:colOff>
      <xdr:row>11</xdr:row>
      <xdr:rowOff>142875</xdr:rowOff>
    </xdr:from>
    <xdr:ext cx="1828800" cy="259045"/>
    <xdr:sp macro="" textlink="">
      <xdr:nvSpPr>
        <xdr:cNvPr id="9" name="四角形吹き出し 8"/>
        <xdr:cNvSpPr/>
      </xdr:nvSpPr>
      <xdr:spPr>
        <a:xfrm>
          <a:off x="4152898" y="2943225"/>
          <a:ext cx="1828800" cy="259045"/>
        </a:xfrm>
        <a:prstGeom prst="wedgeRectCallout">
          <a:avLst>
            <a:gd name="adj1" fmla="val -93557"/>
            <a:gd name="adj2" fmla="val 67780"/>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000"/>
            <a:t>「メールアドレス」を記入（必須）</a:t>
          </a:r>
        </a:p>
      </xdr:txBody>
    </xdr:sp>
    <xdr:clientData/>
  </xdr:oneCellAnchor>
  <xdr:oneCellAnchor>
    <xdr:from>
      <xdr:col>0</xdr:col>
      <xdr:colOff>4152900</xdr:colOff>
      <xdr:row>14</xdr:row>
      <xdr:rowOff>19058</xdr:rowOff>
    </xdr:from>
    <xdr:ext cx="1438273" cy="259045"/>
    <xdr:sp macro="" textlink="">
      <xdr:nvSpPr>
        <xdr:cNvPr id="10" name="四角形吹き出し 9"/>
        <xdr:cNvSpPr/>
      </xdr:nvSpPr>
      <xdr:spPr>
        <a:xfrm>
          <a:off x="4152900" y="3333758"/>
          <a:ext cx="1438273" cy="259045"/>
        </a:xfrm>
        <a:prstGeom prst="wedgeRectCallout">
          <a:avLst>
            <a:gd name="adj1" fmla="val -105047"/>
            <a:gd name="adj2" fmla="val -2083"/>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000"/>
            <a:t>「工事名」を記入（必須）</a:t>
          </a:r>
        </a:p>
      </xdr:txBody>
    </xdr:sp>
    <xdr:clientData/>
  </xdr:oneCellAnchor>
  <xdr:oneCellAnchor>
    <xdr:from>
      <xdr:col>0</xdr:col>
      <xdr:colOff>4152899</xdr:colOff>
      <xdr:row>17</xdr:row>
      <xdr:rowOff>114308</xdr:rowOff>
    </xdr:from>
    <xdr:ext cx="2219323" cy="425758"/>
    <xdr:sp macro="" textlink="">
      <xdr:nvSpPr>
        <xdr:cNvPr id="12" name="四角形吹き出し 11"/>
        <xdr:cNvSpPr/>
      </xdr:nvSpPr>
      <xdr:spPr>
        <a:xfrm>
          <a:off x="4152899" y="3943358"/>
          <a:ext cx="2219323" cy="425758"/>
        </a:xfrm>
        <a:prstGeom prst="wedgeRectCallout">
          <a:avLst>
            <a:gd name="adj1" fmla="val -83965"/>
            <a:gd name="adj2" fmla="val -82622"/>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000"/>
            <a:t>「工事成績評定結果通知請求」と記入（空白のままでは送信できません。）</a:t>
          </a:r>
        </a:p>
      </xdr:txBody>
    </xdr:sp>
    <xdr:clientData/>
  </xdr:oneCellAnchor>
  <xdr:twoCellAnchor>
    <xdr:from>
      <xdr:col>0</xdr:col>
      <xdr:colOff>95250</xdr:colOff>
      <xdr:row>8</xdr:row>
      <xdr:rowOff>19050</xdr:rowOff>
    </xdr:from>
    <xdr:to>
      <xdr:col>0</xdr:col>
      <xdr:colOff>933450</xdr:colOff>
      <xdr:row>9</xdr:row>
      <xdr:rowOff>85725</xdr:rowOff>
    </xdr:to>
    <xdr:sp macro="" textlink="">
      <xdr:nvSpPr>
        <xdr:cNvPr id="13" name="楕円 12"/>
        <xdr:cNvSpPr/>
      </xdr:nvSpPr>
      <xdr:spPr>
        <a:xfrm>
          <a:off x="95250" y="2305050"/>
          <a:ext cx="838200" cy="2381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12</xdr:row>
      <xdr:rowOff>66683</xdr:rowOff>
    </xdr:from>
    <xdr:to>
      <xdr:col>0</xdr:col>
      <xdr:colOff>942975</xdr:colOff>
      <xdr:row>13</xdr:row>
      <xdr:rowOff>133358</xdr:rowOff>
    </xdr:to>
    <xdr:sp macro="" textlink="">
      <xdr:nvSpPr>
        <xdr:cNvPr id="15" name="楕円 14"/>
        <xdr:cNvSpPr/>
      </xdr:nvSpPr>
      <xdr:spPr>
        <a:xfrm>
          <a:off x="104775" y="3038483"/>
          <a:ext cx="838200" cy="2381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14</xdr:row>
      <xdr:rowOff>19058</xdr:rowOff>
    </xdr:from>
    <xdr:to>
      <xdr:col>0</xdr:col>
      <xdr:colOff>857250</xdr:colOff>
      <xdr:row>15</xdr:row>
      <xdr:rowOff>85733</xdr:rowOff>
    </xdr:to>
    <xdr:sp macro="" textlink="">
      <xdr:nvSpPr>
        <xdr:cNvPr id="16" name="楕円 15"/>
        <xdr:cNvSpPr/>
      </xdr:nvSpPr>
      <xdr:spPr>
        <a:xfrm>
          <a:off x="114300" y="3333758"/>
          <a:ext cx="742950" cy="2381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21</xdr:row>
      <xdr:rowOff>47626</xdr:rowOff>
    </xdr:from>
    <xdr:to>
      <xdr:col>0</xdr:col>
      <xdr:colOff>2009774</xdr:colOff>
      <xdr:row>23</xdr:row>
      <xdr:rowOff>0</xdr:rowOff>
    </xdr:to>
    <xdr:sp macro="" textlink="">
      <xdr:nvSpPr>
        <xdr:cNvPr id="17" name="楕円 16"/>
        <xdr:cNvSpPr/>
      </xdr:nvSpPr>
      <xdr:spPr>
        <a:xfrm>
          <a:off x="95250" y="4562476"/>
          <a:ext cx="1914524" cy="295274"/>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0</xdr:col>
      <xdr:colOff>2857499</xdr:colOff>
      <xdr:row>46</xdr:row>
      <xdr:rowOff>76200</xdr:rowOff>
    </xdr:from>
    <xdr:to>
      <xdr:col>0</xdr:col>
      <xdr:colOff>3609974</xdr:colOff>
      <xdr:row>48</xdr:row>
      <xdr:rowOff>8404</xdr:rowOff>
    </xdr:to>
    <xdr:pic>
      <xdr:nvPicPr>
        <xdr:cNvPr id="19" name="図 18"/>
        <xdr:cNvPicPr>
          <a:picLocks noChangeAspect="1"/>
        </xdr:cNvPicPr>
      </xdr:nvPicPr>
      <xdr:blipFill>
        <a:blip xmlns:r="http://schemas.openxmlformats.org/officeDocument/2006/relationships" r:embed="rId3"/>
        <a:stretch>
          <a:fillRect/>
        </a:stretch>
      </xdr:blipFill>
      <xdr:spPr>
        <a:xfrm>
          <a:off x="2857499" y="9001125"/>
          <a:ext cx="752475" cy="275104"/>
        </a:xfrm>
        <a:prstGeom prst="rect">
          <a:avLst/>
        </a:prstGeom>
      </xdr:spPr>
    </xdr:pic>
    <xdr:clientData/>
  </xdr:twoCellAnchor>
  <xdr:oneCellAnchor>
    <xdr:from>
      <xdr:col>0</xdr:col>
      <xdr:colOff>4143375</xdr:colOff>
      <xdr:row>44</xdr:row>
      <xdr:rowOff>85725</xdr:rowOff>
    </xdr:from>
    <xdr:ext cx="1323975" cy="259045"/>
    <xdr:sp macro="" textlink="">
      <xdr:nvSpPr>
        <xdr:cNvPr id="23" name="四角形吹き出し 22"/>
        <xdr:cNvSpPr/>
      </xdr:nvSpPr>
      <xdr:spPr>
        <a:xfrm>
          <a:off x="4143375" y="8667750"/>
          <a:ext cx="1323975" cy="259045"/>
        </a:xfrm>
        <a:prstGeom prst="wedgeRectCallout">
          <a:avLst>
            <a:gd name="adj1" fmla="val -94884"/>
            <a:gd name="adj2" fmla="val 89841"/>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000"/>
            <a:t>「送信確認」をクリック</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25"/>
  <sheetViews>
    <sheetView tabSelected="1" workbookViewId="0">
      <selection activeCell="C4" sqref="C4:P4"/>
    </sheetView>
  </sheetViews>
  <sheetFormatPr defaultRowHeight="13.2" x14ac:dyDescent="0.2"/>
  <cols>
    <col min="1" max="1" width="6.6640625" customWidth="1"/>
    <col min="2" max="2" width="18.6640625" customWidth="1"/>
    <col min="3" max="3" width="5.109375" customWidth="1"/>
    <col min="4" max="4" width="4.6640625" customWidth="1"/>
    <col min="5" max="5" width="2.6640625" customWidth="1"/>
    <col min="6" max="6" width="4.6640625" customWidth="1"/>
    <col min="7" max="7" width="2.6640625" customWidth="1"/>
    <col min="8" max="8" width="4.6640625" customWidth="1"/>
    <col min="9" max="9" width="7.6640625" customWidth="1"/>
    <col min="10" max="10" width="5.109375" customWidth="1"/>
    <col min="11" max="11" width="4.6640625" customWidth="1"/>
    <col min="12" max="12" width="2.6640625" customWidth="1"/>
    <col min="13" max="13" width="4.6640625" customWidth="1"/>
    <col min="14" max="14" width="2.6640625" customWidth="1"/>
    <col min="15" max="15" width="4.6640625" customWidth="1"/>
    <col min="16" max="16" width="2.6640625" customWidth="1"/>
    <col min="17" max="17" width="7.6640625" customWidth="1"/>
    <col min="18" max="18" width="72.6640625" customWidth="1"/>
  </cols>
  <sheetData>
    <row r="1" spans="1:18" ht="16.2" x14ac:dyDescent="0.2">
      <c r="A1" s="248" t="s">
        <v>0</v>
      </c>
      <c r="B1" s="248"/>
      <c r="C1" s="249"/>
      <c r="D1" s="249"/>
      <c r="E1" s="249"/>
      <c r="F1" s="249"/>
      <c r="G1" s="249"/>
      <c r="H1" s="249"/>
      <c r="I1" s="249"/>
      <c r="J1" s="249"/>
      <c r="K1" s="249"/>
      <c r="L1" s="249"/>
      <c r="M1" s="249"/>
      <c r="N1" s="249"/>
      <c r="O1" s="249"/>
      <c r="P1" s="249"/>
      <c r="Q1" s="140"/>
      <c r="R1" t="s">
        <v>159</v>
      </c>
    </row>
    <row r="2" spans="1:18" ht="14.4" x14ac:dyDescent="0.2">
      <c r="A2" s="250"/>
      <c r="B2" s="250"/>
      <c r="C2" s="250"/>
      <c r="D2" s="250"/>
      <c r="E2" s="250"/>
      <c r="F2" s="250"/>
      <c r="G2" s="250"/>
      <c r="H2" s="250"/>
      <c r="I2" s="250"/>
      <c r="J2" s="250"/>
      <c r="K2" s="250"/>
      <c r="L2" s="250"/>
      <c r="M2" s="250"/>
      <c r="N2" s="250"/>
      <c r="O2" s="250"/>
      <c r="P2" s="250"/>
      <c r="Q2" t="s">
        <v>158</v>
      </c>
    </row>
    <row r="3" spans="1:18" x14ac:dyDescent="0.2">
      <c r="A3" s="69" t="s">
        <v>118</v>
      </c>
      <c r="B3" s="205"/>
      <c r="C3" s="251" t="s">
        <v>228</v>
      </c>
      <c r="D3" s="251"/>
      <c r="E3" s="251"/>
      <c r="F3" s="251"/>
      <c r="G3" s="251"/>
      <c r="H3" s="251"/>
      <c r="I3" s="251"/>
      <c r="J3" s="251"/>
      <c r="K3" s="251"/>
      <c r="L3" s="251"/>
      <c r="M3" s="251"/>
      <c r="N3" s="251"/>
      <c r="O3" s="251"/>
      <c r="P3" s="252"/>
      <c r="Q3" t="s">
        <v>150</v>
      </c>
    </row>
    <row r="4" spans="1:18" x14ac:dyDescent="0.2">
      <c r="A4" s="244" t="s">
        <v>216</v>
      </c>
      <c r="B4" s="71" t="s">
        <v>215</v>
      </c>
      <c r="C4" s="247"/>
      <c r="D4" s="247"/>
      <c r="E4" s="247"/>
      <c r="F4" s="247"/>
      <c r="G4" s="247"/>
      <c r="H4" s="247"/>
      <c r="I4" s="247"/>
      <c r="J4" s="247"/>
      <c r="K4" s="247"/>
      <c r="L4" s="247"/>
      <c r="M4" s="247"/>
      <c r="N4" s="247"/>
      <c r="O4" s="247"/>
      <c r="P4" s="253"/>
      <c r="Q4" t="s">
        <v>151</v>
      </c>
    </row>
    <row r="5" spans="1:18" ht="13.2" customHeight="1" x14ac:dyDescent="0.2">
      <c r="A5" s="245"/>
      <c r="B5" s="71" t="s">
        <v>1</v>
      </c>
      <c r="C5" s="254"/>
      <c r="D5" s="247"/>
      <c r="E5" s="247"/>
      <c r="F5" s="247"/>
      <c r="G5" s="247"/>
      <c r="H5" s="247"/>
      <c r="I5" s="247"/>
      <c r="J5" s="247"/>
      <c r="K5" s="247"/>
      <c r="L5" s="247"/>
      <c r="M5" s="247"/>
      <c r="N5" s="247"/>
      <c r="O5" s="247"/>
      <c r="P5" s="253"/>
      <c r="Q5" t="s">
        <v>151</v>
      </c>
    </row>
    <row r="6" spans="1:18" x14ac:dyDescent="0.2">
      <c r="A6" s="246"/>
      <c r="B6" s="71" t="s">
        <v>2</v>
      </c>
      <c r="C6" s="247"/>
      <c r="D6" s="247"/>
      <c r="E6" s="247"/>
      <c r="F6" s="247"/>
      <c r="G6" s="247"/>
      <c r="H6" s="247"/>
      <c r="I6" s="247"/>
      <c r="J6" s="238" t="s">
        <v>206</v>
      </c>
      <c r="K6" s="238"/>
      <c r="L6" s="238"/>
      <c r="M6" s="239"/>
      <c r="N6" s="239"/>
      <c r="O6" s="239"/>
      <c r="P6" s="240"/>
      <c r="Q6" t="s">
        <v>151</v>
      </c>
    </row>
    <row r="7" spans="1:18" x14ac:dyDescent="0.2">
      <c r="A7" s="70" t="s">
        <v>125</v>
      </c>
      <c r="B7" s="71"/>
      <c r="C7" s="239"/>
      <c r="D7" s="239"/>
      <c r="E7" s="239"/>
      <c r="F7" s="239"/>
      <c r="G7" s="239"/>
      <c r="H7" s="239"/>
      <c r="I7" s="239"/>
      <c r="J7" s="239"/>
      <c r="K7" s="255" t="s">
        <v>133</v>
      </c>
      <c r="L7" s="255"/>
      <c r="M7" s="239"/>
      <c r="N7" s="239"/>
      <c r="O7" s="239"/>
      <c r="P7" s="240"/>
    </row>
    <row r="8" spans="1:18" x14ac:dyDescent="0.2">
      <c r="A8" s="74" t="s">
        <v>127</v>
      </c>
      <c r="B8" s="75"/>
      <c r="C8" s="267"/>
      <c r="D8" s="267"/>
      <c r="E8" s="267"/>
      <c r="F8" s="267"/>
      <c r="G8" s="267"/>
      <c r="H8" s="241" t="s">
        <v>128</v>
      </c>
      <c r="I8" s="241"/>
      <c r="J8" s="219"/>
      <c r="K8" s="241" t="s">
        <v>126</v>
      </c>
      <c r="L8" s="241"/>
      <c r="M8" s="242"/>
      <c r="N8" s="242"/>
      <c r="O8" s="242"/>
      <c r="P8" s="243"/>
    </row>
    <row r="9" spans="1:18" x14ac:dyDescent="0.2">
      <c r="A9" s="77" t="s">
        <v>3</v>
      </c>
      <c r="B9" s="79"/>
      <c r="C9" s="266"/>
      <c r="D9" s="266"/>
      <c r="E9" s="266"/>
      <c r="F9" s="266"/>
      <c r="G9" s="266"/>
      <c r="H9" s="266"/>
      <c r="I9" s="265" t="s">
        <v>5</v>
      </c>
      <c r="J9" s="265"/>
      <c r="K9" s="263"/>
      <c r="L9" s="263"/>
      <c r="M9" s="263"/>
      <c r="N9" s="263"/>
      <c r="O9" s="263"/>
      <c r="P9" s="264"/>
    </row>
    <row r="10" spans="1:18" x14ac:dyDescent="0.2">
      <c r="A10" s="70" t="s">
        <v>4</v>
      </c>
      <c r="B10" s="71"/>
      <c r="C10" s="247"/>
      <c r="D10" s="247"/>
      <c r="E10" s="247"/>
      <c r="F10" s="247"/>
      <c r="G10" s="247"/>
      <c r="H10" s="247"/>
      <c r="I10" s="247"/>
      <c r="J10" s="247"/>
      <c r="K10" s="247"/>
      <c r="L10" s="247"/>
      <c r="M10" s="247"/>
      <c r="N10" s="247"/>
      <c r="O10" s="247"/>
      <c r="P10" s="253"/>
    </row>
    <row r="11" spans="1:18" x14ac:dyDescent="0.2">
      <c r="A11" s="70" t="s">
        <v>13</v>
      </c>
      <c r="B11" s="71"/>
      <c r="C11" s="212" t="s">
        <v>226</v>
      </c>
      <c r="D11" s="137"/>
      <c r="E11" s="71" t="s">
        <v>8</v>
      </c>
      <c r="F11" s="137"/>
      <c r="G11" s="71" t="s">
        <v>9</v>
      </c>
      <c r="H11" s="137"/>
      <c r="I11" s="71" t="s">
        <v>12</v>
      </c>
      <c r="J11" s="258"/>
      <c r="K11" s="258"/>
      <c r="L11" s="258"/>
      <c r="M11" s="258"/>
      <c r="N11" s="258"/>
      <c r="O11" s="258"/>
      <c r="P11" s="259"/>
      <c r="Q11" t="s">
        <v>224</v>
      </c>
    </row>
    <row r="12" spans="1:18" x14ac:dyDescent="0.2">
      <c r="A12" s="70" t="str">
        <f>IF(C3="西宮市上下水道事業管理者","工期","工事期間")</f>
        <v>工期</v>
      </c>
      <c r="B12" s="71"/>
      <c r="C12" s="217" t="str">
        <f>C11</f>
        <v>令和</v>
      </c>
      <c r="D12" s="137"/>
      <c r="E12" s="71" t="s">
        <v>8</v>
      </c>
      <c r="F12" s="137"/>
      <c r="G12" s="71" t="s">
        <v>9</v>
      </c>
      <c r="H12" s="137"/>
      <c r="I12" s="71" t="s">
        <v>10</v>
      </c>
      <c r="J12" s="217" t="str">
        <f>C12</f>
        <v>令和</v>
      </c>
      <c r="K12" s="137"/>
      <c r="L12" s="71" t="s">
        <v>8</v>
      </c>
      <c r="M12" s="137"/>
      <c r="N12" s="71" t="s">
        <v>9</v>
      </c>
      <c r="O12" s="137"/>
      <c r="P12" s="72" t="s">
        <v>12</v>
      </c>
    </row>
    <row r="13" spans="1:18" x14ac:dyDescent="0.2">
      <c r="A13" s="70" t="str">
        <f>"変更"&amp;A12</f>
        <v>変更工期</v>
      </c>
      <c r="B13" s="71"/>
      <c r="C13" s="258"/>
      <c r="D13" s="258"/>
      <c r="E13" s="258"/>
      <c r="F13" s="258"/>
      <c r="G13" s="258"/>
      <c r="H13" s="258"/>
      <c r="I13" s="258"/>
      <c r="J13" s="217" t="str">
        <f>J12</f>
        <v>令和</v>
      </c>
      <c r="K13" s="137"/>
      <c r="L13" s="71" t="s">
        <v>8</v>
      </c>
      <c r="M13" s="137"/>
      <c r="N13" s="71" t="s">
        <v>9</v>
      </c>
      <c r="O13" s="137"/>
      <c r="P13" s="72" t="s">
        <v>12</v>
      </c>
    </row>
    <row r="14" spans="1:18" x14ac:dyDescent="0.2">
      <c r="A14" s="70" t="str">
        <f>IF(C3="西宮市上下水道事業管理者","請負代金額","契約金額")</f>
        <v>請負代金額</v>
      </c>
      <c r="B14" s="71"/>
      <c r="C14" s="269"/>
      <c r="D14" s="269"/>
      <c r="E14" s="269"/>
      <c r="F14" s="269"/>
      <c r="G14" s="269"/>
      <c r="H14" s="269"/>
      <c r="I14" s="255" t="s">
        <v>129</v>
      </c>
      <c r="J14" s="255"/>
      <c r="K14" s="256">
        <f>ROUNDDOWN(C14/(1+$Q$14)*$Q$14,0)</f>
        <v>0</v>
      </c>
      <c r="L14" s="256"/>
      <c r="M14" s="256"/>
      <c r="N14" s="256"/>
      <c r="O14" s="256"/>
      <c r="P14" s="257"/>
      <c r="Q14" s="211">
        <v>0.1</v>
      </c>
      <c r="R14" s="131" t="s">
        <v>223</v>
      </c>
    </row>
    <row r="15" spans="1:18" x14ac:dyDescent="0.2">
      <c r="A15" s="70" t="str">
        <f>"変更後の"&amp;A14</f>
        <v>変更後の請負代金額</v>
      </c>
      <c r="B15" s="71"/>
      <c r="C15" s="269"/>
      <c r="D15" s="269"/>
      <c r="E15" s="269"/>
      <c r="F15" s="269"/>
      <c r="G15" s="269"/>
      <c r="H15" s="269"/>
      <c r="I15" s="255" t="s">
        <v>129</v>
      </c>
      <c r="J15" s="255"/>
      <c r="K15" s="256">
        <f t="shared" ref="K15:K16" si="0">ROUNDDOWN(C15/(1+$Q$14)*$Q$14,0)</f>
        <v>0</v>
      </c>
      <c r="L15" s="256"/>
      <c r="M15" s="256"/>
      <c r="N15" s="256"/>
      <c r="O15" s="256"/>
      <c r="P15" s="257"/>
      <c r="R15" t="s">
        <v>227</v>
      </c>
    </row>
    <row r="16" spans="1:18" x14ac:dyDescent="0.2">
      <c r="A16" s="74" t="s">
        <v>34</v>
      </c>
      <c r="B16" s="75"/>
      <c r="C16" s="272"/>
      <c r="D16" s="272"/>
      <c r="E16" s="272"/>
      <c r="F16" s="272"/>
      <c r="G16" s="272"/>
      <c r="H16" s="272"/>
      <c r="I16" s="260" t="s">
        <v>129</v>
      </c>
      <c r="J16" s="260"/>
      <c r="K16" s="261">
        <f t="shared" si="0"/>
        <v>0</v>
      </c>
      <c r="L16" s="261"/>
      <c r="M16" s="261"/>
      <c r="N16" s="261"/>
      <c r="O16" s="261"/>
      <c r="P16" s="262"/>
      <c r="Q16" t="s">
        <v>154</v>
      </c>
    </row>
    <row r="17" spans="1:17" x14ac:dyDescent="0.2">
      <c r="A17" s="77" t="s">
        <v>6</v>
      </c>
      <c r="B17" s="79"/>
      <c r="C17" s="271">
        <f>IF(C16=0,C14,C16)*0.4</f>
        <v>0</v>
      </c>
      <c r="D17" s="271"/>
      <c r="E17" s="271"/>
      <c r="F17" s="271"/>
      <c r="G17" s="271"/>
      <c r="H17" s="271"/>
      <c r="I17" s="78" t="s">
        <v>23</v>
      </c>
      <c r="J17" s="78" t="str">
        <f>C11</f>
        <v>令和</v>
      </c>
      <c r="K17" s="136"/>
      <c r="L17" s="79" t="s">
        <v>8</v>
      </c>
      <c r="M17" s="136"/>
      <c r="N17" s="79" t="s">
        <v>9</v>
      </c>
      <c r="O17" s="136"/>
      <c r="P17" s="80" t="s">
        <v>15</v>
      </c>
      <c r="Q17" s="131" t="s">
        <v>155</v>
      </c>
    </row>
    <row r="18" spans="1:17" x14ac:dyDescent="0.2">
      <c r="A18" s="70" t="s">
        <v>219</v>
      </c>
      <c r="B18" s="71"/>
      <c r="C18" s="271"/>
      <c r="D18" s="271"/>
      <c r="E18" s="271"/>
      <c r="F18" s="271"/>
      <c r="G18" s="271"/>
      <c r="H18" s="271"/>
      <c r="I18" s="209" t="s">
        <v>218</v>
      </c>
      <c r="J18" s="129" t="str">
        <f>J12</f>
        <v>令和</v>
      </c>
      <c r="K18" s="137"/>
      <c r="L18" s="73" t="s">
        <v>8</v>
      </c>
      <c r="M18" s="137"/>
      <c r="N18" s="73" t="s">
        <v>9</v>
      </c>
      <c r="O18" s="137"/>
      <c r="P18" s="208" t="s">
        <v>15</v>
      </c>
      <c r="Q18" s="131" t="s">
        <v>153</v>
      </c>
    </row>
    <row r="19" spans="1:17" x14ac:dyDescent="0.2">
      <c r="A19" s="70" t="s">
        <v>7</v>
      </c>
      <c r="B19" s="71"/>
      <c r="C19" s="269"/>
      <c r="D19" s="269"/>
      <c r="E19" s="269"/>
      <c r="F19" s="269"/>
      <c r="G19" s="269"/>
      <c r="H19" s="269"/>
      <c r="I19" s="217" t="s">
        <v>23</v>
      </c>
      <c r="J19" s="217" t="str">
        <f>C11</f>
        <v>令和</v>
      </c>
      <c r="K19" s="137"/>
      <c r="L19" s="71" t="s">
        <v>8</v>
      </c>
      <c r="M19" s="137"/>
      <c r="N19" s="71" t="s">
        <v>9</v>
      </c>
      <c r="O19" s="137"/>
      <c r="P19" s="72" t="s">
        <v>15</v>
      </c>
      <c r="Q19" s="131" t="s">
        <v>156</v>
      </c>
    </row>
    <row r="20" spans="1:17" x14ac:dyDescent="0.2">
      <c r="A20" s="74" t="s">
        <v>220</v>
      </c>
      <c r="B20" s="75"/>
      <c r="C20" s="272"/>
      <c r="D20" s="272"/>
      <c r="E20" s="272"/>
      <c r="F20" s="272"/>
      <c r="G20" s="272"/>
      <c r="H20" s="272"/>
      <c r="I20" s="218" t="s">
        <v>218</v>
      </c>
      <c r="J20" s="130" t="str">
        <f>J12</f>
        <v>令和</v>
      </c>
      <c r="K20" s="139"/>
      <c r="L20" s="75" t="s">
        <v>8</v>
      </c>
      <c r="M20" s="139"/>
      <c r="N20" s="75" t="s">
        <v>9</v>
      </c>
      <c r="O20" s="139"/>
      <c r="P20" s="76" t="s">
        <v>15</v>
      </c>
      <c r="Q20" s="131" t="s">
        <v>213</v>
      </c>
    </row>
    <row r="21" spans="1:17" x14ac:dyDescent="0.2">
      <c r="A21" s="77" t="s">
        <v>111</v>
      </c>
      <c r="B21" s="79"/>
      <c r="C21" s="81" t="s">
        <v>114</v>
      </c>
      <c r="D21" s="138"/>
      <c r="E21" s="81" t="s">
        <v>115</v>
      </c>
      <c r="F21" s="270"/>
      <c r="G21" s="270"/>
      <c r="H21" s="270"/>
      <c r="I21" s="78" t="s">
        <v>23</v>
      </c>
      <c r="J21" s="78" t="str">
        <f>C11</f>
        <v>令和</v>
      </c>
      <c r="K21" s="136"/>
      <c r="L21" s="79" t="s">
        <v>8</v>
      </c>
      <c r="M21" s="136"/>
      <c r="N21" s="79" t="s">
        <v>9</v>
      </c>
      <c r="O21" s="136"/>
      <c r="P21" s="80" t="s">
        <v>15</v>
      </c>
      <c r="Q21" s="131" t="s">
        <v>152</v>
      </c>
    </row>
    <row r="22" spans="1:17" x14ac:dyDescent="0.2">
      <c r="A22" s="70" t="s">
        <v>109</v>
      </c>
      <c r="B22" s="71"/>
      <c r="C22" s="129" t="str">
        <f>J12</f>
        <v>令和</v>
      </c>
      <c r="D22" s="137"/>
      <c r="E22" s="73" t="s">
        <v>8</v>
      </c>
      <c r="F22" s="137"/>
      <c r="G22" s="71" t="s">
        <v>9</v>
      </c>
      <c r="H22" s="137"/>
      <c r="I22" s="71" t="s">
        <v>110</v>
      </c>
      <c r="J22" s="217" t="str">
        <f>J12</f>
        <v>令和</v>
      </c>
      <c r="K22" s="137"/>
      <c r="L22" s="71" t="s">
        <v>8</v>
      </c>
      <c r="M22" s="137"/>
      <c r="N22" s="71" t="s">
        <v>9</v>
      </c>
      <c r="O22" s="137"/>
      <c r="P22" s="72" t="s">
        <v>15</v>
      </c>
      <c r="Q22" s="131" t="s">
        <v>222</v>
      </c>
    </row>
    <row r="23" spans="1:17" x14ac:dyDescent="0.2">
      <c r="A23" s="70" t="s">
        <v>136</v>
      </c>
      <c r="B23" s="71"/>
      <c r="C23" s="269">
        <f>C17+C18+C19+C20</f>
        <v>0</v>
      </c>
      <c r="D23" s="269"/>
      <c r="E23" s="269"/>
      <c r="F23" s="269"/>
      <c r="G23" s="269"/>
      <c r="H23" s="269"/>
      <c r="I23" s="71"/>
      <c r="J23" s="258"/>
      <c r="K23" s="258"/>
      <c r="L23" s="258"/>
      <c r="M23" s="258"/>
      <c r="N23" s="258"/>
      <c r="O23" s="258"/>
      <c r="P23" s="259"/>
      <c r="Q23" t="s">
        <v>157</v>
      </c>
    </row>
    <row r="24" spans="1:17" x14ac:dyDescent="0.2">
      <c r="A24" s="70" t="s">
        <v>137</v>
      </c>
      <c r="B24" s="71"/>
      <c r="C24" s="269"/>
      <c r="D24" s="269"/>
      <c r="E24" s="269"/>
      <c r="F24" s="269"/>
      <c r="G24" s="269"/>
      <c r="H24" s="269"/>
      <c r="I24" s="255" t="s">
        <v>129</v>
      </c>
      <c r="J24" s="255"/>
      <c r="K24" s="256">
        <f t="shared" ref="K24" si="1">ROUNDDOWN(C24/(1+$Q$14)*$Q$14,0)</f>
        <v>0</v>
      </c>
      <c r="L24" s="256"/>
      <c r="M24" s="256"/>
      <c r="N24" s="256"/>
      <c r="O24" s="256"/>
      <c r="P24" s="257"/>
    </row>
    <row r="25" spans="1:17" x14ac:dyDescent="0.2">
      <c r="A25" s="74" t="s">
        <v>138</v>
      </c>
      <c r="B25" s="75"/>
      <c r="C25" s="268">
        <f>IF(C$15&gt;0,C$15,C$14)-C23-C24</f>
        <v>0</v>
      </c>
      <c r="D25" s="268"/>
      <c r="E25" s="268"/>
      <c r="F25" s="268"/>
      <c r="G25" s="268"/>
      <c r="H25" s="268"/>
      <c r="I25" s="218" t="s">
        <v>130</v>
      </c>
      <c r="J25" s="218" t="str">
        <f>J22</f>
        <v>令和</v>
      </c>
      <c r="K25" s="139"/>
      <c r="L25" s="75" t="s">
        <v>8</v>
      </c>
      <c r="M25" s="139"/>
      <c r="N25" s="75" t="s">
        <v>9</v>
      </c>
      <c r="O25" s="139"/>
      <c r="P25" s="76" t="s">
        <v>15</v>
      </c>
    </row>
  </sheetData>
  <mergeCells count="42">
    <mergeCell ref="C25:H25"/>
    <mergeCell ref="C24:H24"/>
    <mergeCell ref="F21:H21"/>
    <mergeCell ref="C14:H14"/>
    <mergeCell ref="C15:H15"/>
    <mergeCell ref="C17:H17"/>
    <mergeCell ref="C19:H19"/>
    <mergeCell ref="C16:H16"/>
    <mergeCell ref="C23:H23"/>
    <mergeCell ref="C18:H18"/>
    <mergeCell ref="C20:H20"/>
    <mergeCell ref="K9:P9"/>
    <mergeCell ref="I9:J9"/>
    <mergeCell ref="J23:P23"/>
    <mergeCell ref="M7:P7"/>
    <mergeCell ref="I14:J14"/>
    <mergeCell ref="K14:P14"/>
    <mergeCell ref="C10:P10"/>
    <mergeCell ref="C7:J7"/>
    <mergeCell ref="C9:H9"/>
    <mergeCell ref="C8:G8"/>
    <mergeCell ref="H8:I8"/>
    <mergeCell ref="K7:L7"/>
    <mergeCell ref="I24:J24"/>
    <mergeCell ref="K24:P24"/>
    <mergeCell ref="J11:P11"/>
    <mergeCell ref="C13:I13"/>
    <mergeCell ref="I16:J16"/>
    <mergeCell ref="K16:P16"/>
    <mergeCell ref="I15:J15"/>
    <mergeCell ref="K15:P15"/>
    <mergeCell ref="A1:P1"/>
    <mergeCell ref="A2:P2"/>
    <mergeCell ref="C3:P3"/>
    <mergeCell ref="C4:P4"/>
    <mergeCell ref="C5:P5"/>
    <mergeCell ref="J6:L6"/>
    <mergeCell ref="M6:P6"/>
    <mergeCell ref="K8:L8"/>
    <mergeCell ref="M8:P8"/>
    <mergeCell ref="A4:A6"/>
    <mergeCell ref="C6:I6"/>
  </mergeCells>
  <phoneticPr fontId="2"/>
  <dataValidations count="2">
    <dataValidation type="list" allowBlank="1" showInputMessage="1" showErrorMessage="1" sqref="F21:H21">
      <formula1>"出来高検査,部分完成検査"</formula1>
    </dataValidation>
    <dataValidation type="list" allowBlank="1" showInputMessage="1" showErrorMessage="1" sqref="C3:P3">
      <formula1>"西 宮 市 長,西宮市上下水道事業管理者,西宮市病院事業管理者"</formula1>
    </dataValidation>
  </dataValidations>
  <pageMargins left="0.31496062992125984" right="0.11811023622047245" top="0.74803149606299213" bottom="0.74803149606299213"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Zeros="0" view="pageLayout" zoomScaleNormal="100" workbookViewId="0">
      <selection activeCell="I13" sqref="I13:Q13"/>
    </sheetView>
  </sheetViews>
  <sheetFormatPr defaultColWidth="9" defaultRowHeight="13.2" x14ac:dyDescent="0.2"/>
  <cols>
    <col min="1" max="1" width="16.6640625" style="4" customWidth="1"/>
    <col min="2" max="2" width="2.6640625" style="4" customWidth="1"/>
    <col min="3" max="3" width="4.6640625" style="4" customWidth="1"/>
    <col min="4" max="4" width="3.6640625" style="4" customWidth="1"/>
    <col min="5" max="5" width="2.6640625" style="4" customWidth="1"/>
    <col min="6" max="6" width="3.6640625" style="4" customWidth="1"/>
    <col min="7" max="7" width="2.88671875" style="4" customWidth="1"/>
    <col min="8" max="8" width="3.6640625" style="4" customWidth="1"/>
    <col min="9" max="9" width="6.6640625" style="4" customWidth="1"/>
    <col min="10" max="10" width="4.6640625" style="4" customWidth="1"/>
    <col min="11" max="11" width="3.6640625" style="4" customWidth="1"/>
    <col min="12" max="12" width="2.6640625" style="4" customWidth="1"/>
    <col min="13" max="13" width="3.6640625" style="4" customWidth="1"/>
    <col min="14" max="14" width="2.6640625" style="4" customWidth="1"/>
    <col min="15" max="15" width="3.6640625" style="4" customWidth="1"/>
    <col min="16" max="16" width="2.6640625" style="4" customWidth="1"/>
    <col min="17" max="17" width="3.6640625" style="4" customWidth="1"/>
    <col min="18" max="18" width="7.6640625" style="4" customWidth="1"/>
    <col min="19" max="16384" width="9" style="4"/>
  </cols>
  <sheetData>
    <row r="1" spans="1:18" x14ac:dyDescent="0.2">
      <c r="A1" s="207" t="str">
        <f>IF(入力シート!C17=0,"","前払金額が入力されています。提出しないでください。")</f>
        <v/>
      </c>
      <c r="R1" s="21" t="s">
        <v>17</v>
      </c>
    </row>
    <row r="2" spans="1:18" x14ac:dyDescent="0.2">
      <c r="A2" s="206"/>
      <c r="B2" s="206"/>
      <c r="C2" s="1"/>
    </row>
    <row r="3" spans="1:18" ht="25.5" customHeight="1" x14ac:dyDescent="0.2">
      <c r="A3" s="276" t="s">
        <v>20</v>
      </c>
      <c r="B3" s="276"/>
      <c r="C3" s="276"/>
      <c r="D3" s="276"/>
      <c r="E3" s="276"/>
      <c r="F3" s="276"/>
      <c r="G3" s="276"/>
      <c r="H3" s="276"/>
      <c r="I3" s="276"/>
      <c r="J3" s="276"/>
      <c r="K3" s="276"/>
      <c r="L3" s="276"/>
      <c r="M3" s="276"/>
      <c r="N3" s="276"/>
      <c r="O3" s="276"/>
      <c r="P3" s="276"/>
      <c r="Q3" s="276"/>
      <c r="R3" s="276"/>
    </row>
    <row r="4" spans="1:18" x14ac:dyDescent="0.2">
      <c r="A4" s="206"/>
      <c r="B4" s="206"/>
      <c r="C4" s="1"/>
    </row>
    <row r="5" spans="1:18" ht="25.5" customHeight="1" x14ac:dyDescent="0.2">
      <c r="A5" s="206"/>
      <c r="B5" s="206"/>
      <c r="C5" s="2"/>
      <c r="L5" s="21" t="str">
        <f>入力シート!J17</f>
        <v>令和</v>
      </c>
      <c r="M5" s="9">
        <f>入力シート!K17</f>
        <v>0</v>
      </c>
      <c r="N5" s="9" t="s">
        <v>8</v>
      </c>
      <c r="O5" s="9">
        <f>入力シート!M17</f>
        <v>0</v>
      </c>
      <c r="P5" s="9" t="s">
        <v>9</v>
      </c>
      <c r="Q5" s="9">
        <f>入力シート!O17</f>
        <v>0</v>
      </c>
      <c r="R5" s="9" t="s">
        <v>15</v>
      </c>
    </row>
    <row r="6" spans="1:18" x14ac:dyDescent="0.2">
      <c r="A6" s="275"/>
      <c r="B6" s="275"/>
      <c r="C6" s="3"/>
    </row>
    <row r="7" spans="1:18" ht="25.5" customHeight="1" x14ac:dyDescent="0.2">
      <c r="A7" s="14" t="str">
        <f>入力シート!C3&amp;" 様"</f>
        <v>西宮市上下水道事業管理者 様</v>
      </c>
      <c r="B7" s="13"/>
      <c r="C7" s="3"/>
    </row>
    <row r="8" spans="1:18" x14ac:dyDescent="0.2">
      <c r="A8" s="206"/>
      <c r="B8" s="206"/>
      <c r="C8" s="3"/>
    </row>
    <row r="9" spans="1:18" ht="27.75" customHeight="1" x14ac:dyDescent="0.2">
      <c r="B9" s="279" t="s">
        <v>141</v>
      </c>
      <c r="C9" s="279"/>
      <c r="D9" s="279"/>
      <c r="E9" s="279"/>
      <c r="F9" s="279"/>
      <c r="I9" s="13">
        <f>入力シート!C4</f>
        <v>0</v>
      </c>
      <c r="J9" s="13"/>
      <c r="K9" s="13"/>
      <c r="L9" s="13"/>
      <c r="M9" s="13"/>
      <c r="N9" s="13"/>
      <c r="O9" s="13"/>
      <c r="P9" s="13"/>
      <c r="Q9" s="13"/>
      <c r="R9" s="13"/>
    </row>
    <row r="10" spans="1:18" x14ac:dyDescent="0.2">
      <c r="B10" s="67"/>
      <c r="C10" s="67"/>
    </row>
    <row r="11" spans="1:18" ht="27" customHeight="1" x14ac:dyDescent="0.2">
      <c r="B11" s="279" t="s">
        <v>142</v>
      </c>
      <c r="C11" s="279"/>
      <c r="D11" s="279"/>
      <c r="E11" s="279"/>
      <c r="F11" s="279"/>
      <c r="I11" s="13">
        <f>入力シート!C5</f>
        <v>0</v>
      </c>
      <c r="J11" s="13"/>
      <c r="K11" s="13"/>
      <c r="L11" s="13"/>
      <c r="M11" s="13"/>
      <c r="N11" s="13"/>
      <c r="O11" s="13"/>
      <c r="P11" s="13"/>
      <c r="Q11" s="13"/>
      <c r="R11" s="13"/>
    </row>
    <row r="12" spans="1:18" x14ac:dyDescent="0.2">
      <c r="B12" s="67"/>
      <c r="C12" s="67"/>
    </row>
    <row r="13" spans="1:18" ht="27" customHeight="1" x14ac:dyDescent="0.2">
      <c r="B13" s="280" t="s">
        <v>143</v>
      </c>
      <c r="C13" s="280"/>
      <c r="D13" s="280"/>
      <c r="E13" s="280"/>
      <c r="F13" s="280"/>
      <c r="G13" s="13"/>
      <c r="I13" s="279">
        <f>入力シート!C6</f>
        <v>0</v>
      </c>
      <c r="J13" s="279"/>
      <c r="K13" s="279"/>
      <c r="L13" s="279"/>
      <c r="M13" s="279"/>
      <c r="N13" s="279"/>
      <c r="O13" s="279"/>
      <c r="P13" s="279"/>
      <c r="Q13" s="279"/>
      <c r="R13" s="14" t="s">
        <v>160</v>
      </c>
    </row>
    <row r="14" spans="1:18" x14ac:dyDescent="0.2">
      <c r="A14" s="275"/>
      <c r="B14" s="275"/>
      <c r="C14" s="3"/>
    </row>
    <row r="15" spans="1:18" s="27" customFormat="1" ht="18" customHeight="1" x14ac:dyDescent="0.2">
      <c r="A15" s="278" t="s">
        <v>21</v>
      </c>
      <c r="B15" s="278"/>
      <c r="C15" s="278"/>
      <c r="D15" s="278"/>
      <c r="E15" s="278"/>
      <c r="F15" s="278"/>
      <c r="G15" s="278"/>
      <c r="H15" s="278"/>
      <c r="I15" s="278"/>
      <c r="J15" s="278"/>
      <c r="K15" s="278"/>
      <c r="L15" s="278"/>
      <c r="M15" s="278"/>
      <c r="N15" s="278"/>
      <c r="O15" s="278"/>
      <c r="P15" s="278"/>
      <c r="Q15" s="278"/>
      <c r="R15" s="278"/>
    </row>
    <row r="16" spans="1:18" s="27" customFormat="1" ht="18" customHeight="1" x14ac:dyDescent="0.2">
      <c r="A16" s="28" t="s">
        <v>22</v>
      </c>
      <c r="B16" s="28"/>
      <c r="C16" s="28"/>
      <c r="D16" s="28"/>
      <c r="E16" s="28"/>
      <c r="F16" s="28"/>
      <c r="G16" s="28"/>
      <c r="H16" s="28"/>
      <c r="I16" s="28"/>
      <c r="J16" s="28"/>
      <c r="K16" s="28"/>
      <c r="L16" s="28"/>
      <c r="M16" s="28"/>
      <c r="N16" s="28"/>
      <c r="O16" s="28"/>
      <c r="P16" s="28"/>
      <c r="Q16" s="28"/>
      <c r="R16" s="28"/>
    </row>
    <row r="17" spans="1:18" ht="13.5" customHeight="1" x14ac:dyDescent="0.2">
      <c r="A17" s="24"/>
      <c r="B17" s="9"/>
      <c r="C17" s="9"/>
      <c r="D17" s="9"/>
      <c r="E17" s="9"/>
      <c r="F17" s="9"/>
      <c r="G17" s="9"/>
      <c r="H17" s="9"/>
      <c r="I17" s="9"/>
      <c r="J17" s="9"/>
      <c r="K17" s="9"/>
      <c r="L17" s="9"/>
      <c r="M17" s="9"/>
      <c r="N17" s="9"/>
      <c r="O17" s="9"/>
      <c r="P17" s="9"/>
      <c r="Q17" s="9"/>
      <c r="R17" s="9"/>
    </row>
    <row r="18" spans="1:18" ht="13.5" customHeight="1" x14ac:dyDescent="0.2">
      <c r="A18" s="277"/>
      <c r="B18" s="277"/>
      <c r="C18" s="10"/>
    </row>
    <row r="19" spans="1:18" ht="51" customHeight="1" x14ac:dyDescent="0.2">
      <c r="A19" s="8" t="s">
        <v>31</v>
      </c>
      <c r="B19" s="195"/>
      <c r="C19" s="58">
        <f>入力シート!C10</f>
        <v>0</v>
      </c>
      <c r="D19" s="58"/>
      <c r="E19" s="58"/>
      <c r="F19" s="58"/>
      <c r="G19" s="58"/>
      <c r="H19" s="58"/>
      <c r="I19" s="58"/>
      <c r="J19" s="58"/>
      <c r="K19" s="58"/>
      <c r="L19" s="58"/>
      <c r="M19" s="58"/>
      <c r="N19" s="58"/>
      <c r="O19" s="58"/>
      <c r="P19" s="58"/>
      <c r="Q19" s="58"/>
      <c r="R19" s="201"/>
    </row>
    <row r="20" spans="1:18" ht="51" customHeight="1" x14ac:dyDescent="0.2">
      <c r="A20" s="8" t="s">
        <v>28</v>
      </c>
      <c r="B20" s="195"/>
      <c r="C20" s="58">
        <f>入力シート!K9</f>
        <v>0</v>
      </c>
      <c r="D20" s="58"/>
      <c r="E20" s="58"/>
      <c r="F20" s="58"/>
      <c r="G20" s="58"/>
      <c r="H20" s="58"/>
      <c r="I20" s="58"/>
      <c r="J20" s="58"/>
      <c r="K20" s="58"/>
      <c r="L20" s="58"/>
      <c r="M20" s="58"/>
      <c r="N20" s="58"/>
      <c r="O20" s="58"/>
      <c r="P20" s="58"/>
      <c r="Q20" s="58"/>
      <c r="R20" s="201"/>
    </row>
    <row r="21" spans="1:18" ht="51" customHeight="1" x14ac:dyDescent="0.2">
      <c r="A21" s="8" t="s">
        <v>29</v>
      </c>
      <c r="B21" s="22"/>
      <c r="C21" s="58" t="str">
        <f>"起工 第　"&amp;入力シート!C9&amp;"　号"</f>
        <v>起工 第　　号</v>
      </c>
      <c r="D21" s="195"/>
      <c r="E21" s="195"/>
      <c r="F21" s="195"/>
      <c r="H21" s="15"/>
      <c r="I21" s="15"/>
      <c r="J21" s="195"/>
      <c r="K21" s="195"/>
      <c r="L21" s="195"/>
      <c r="M21" s="195"/>
      <c r="N21" s="195"/>
      <c r="O21" s="195"/>
      <c r="P21" s="195"/>
      <c r="Q21" s="195"/>
      <c r="R21" s="196"/>
    </row>
    <row r="22" spans="1:18" ht="51" customHeight="1" x14ac:dyDescent="0.2">
      <c r="A22" s="8" t="s">
        <v>14</v>
      </c>
      <c r="B22" s="29"/>
      <c r="C22" s="200" t="str">
        <f>入力シート!C11</f>
        <v>令和</v>
      </c>
      <c r="D22" s="15">
        <f>入力シート!D11</f>
        <v>0</v>
      </c>
      <c r="E22" s="17" t="s">
        <v>8</v>
      </c>
      <c r="F22" s="15">
        <f>入力シート!F11</f>
        <v>0</v>
      </c>
      <c r="G22" s="17" t="s">
        <v>11</v>
      </c>
      <c r="H22" s="15">
        <f>入力シート!H11</f>
        <v>0</v>
      </c>
      <c r="I22" s="17" t="s">
        <v>15</v>
      </c>
      <c r="J22" s="15"/>
      <c r="K22" s="15"/>
      <c r="L22" s="15"/>
      <c r="M22" s="15"/>
      <c r="N22" s="15"/>
      <c r="O22" s="15"/>
      <c r="P22" s="15"/>
      <c r="Q22" s="15"/>
      <c r="R22" s="16"/>
    </row>
    <row r="23" spans="1:18" ht="51" customHeight="1" x14ac:dyDescent="0.2">
      <c r="A23" s="8" t="s">
        <v>221</v>
      </c>
      <c r="B23" s="22"/>
      <c r="C23" s="200" t="str">
        <f>入力シート!C12</f>
        <v>令和</v>
      </c>
      <c r="D23" s="15">
        <f>入力シート!D12</f>
        <v>0</v>
      </c>
      <c r="E23" s="17" t="s">
        <v>8</v>
      </c>
      <c r="F23" s="15">
        <f>入力シート!F12</f>
        <v>0</v>
      </c>
      <c r="G23" s="17" t="s">
        <v>9</v>
      </c>
      <c r="H23" s="15">
        <f>入力シート!H12</f>
        <v>0</v>
      </c>
      <c r="I23" s="17" t="s">
        <v>16</v>
      </c>
      <c r="J23" s="23" t="str">
        <f>入力シート!J12</f>
        <v>令和</v>
      </c>
      <c r="K23" s="15">
        <f>入力シート!K12</f>
        <v>0</v>
      </c>
      <c r="L23" s="17" t="s">
        <v>8</v>
      </c>
      <c r="M23" s="15">
        <f>入力シート!M12</f>
        <v>0</v>
      </c>
      <c r="N23" s="17" t="s">
        <v>9</v>
      </c>
      <c r="O23" s="15">
        <f>入力シート!O12</f>
        <v>0</v>
      </c>
      <c r="P23" s="17" t="s">
        <v>15</v>
      </c>
      <c r="Q23" s="17"/>
      <c r="R23" s="16"/>
    </row>
    <row r="24" spans="1:18" ht="51" customHeight="1" x14ac:dyDescent="0.2">
      <c r="A24" s="8" t="s">
        <v>35</v>
      </c>
      <c r="B24" s="273"/>
      <c r="C24" s="273"/>
      <c r="D24" s="273"/>
      <c r="E24" s="273"/>
      <c r="F24" s="273"/>
      <c r="G24" s="273"/>
      <c r="H24" s="273"/>
      <c r="I24" s="273"/>
      <c r="J24" s="273"/>
      <c r="K24" s="273"/>
      <c r="L24" s="273"/>
      <c r="M24" s="273"/>
      <c r="N24" s="273"/>
      <c r="O24" s="273"/>
      <c r="P24" s="273"/>
      <c r="Q24" s="273"/>
      <c r="R24" s="274"/>
    </row>
    <row r="25" spans="1:18" ht="54" customHeight="1" x14ac:dyDescent="0.2">
      <c r="A25" s="12" t="s">
        <v>19</v>
      </c>
      <c r="B25" s="11"/>
      <c r="C25" s="11"/>
    </row>
    <row r="32" spans="1:18" x14ac:dyDescent="0.2">
      <c r="A32" s="207" t="str">
        <f>IF(入力シート!C19=0,"","中間前払金額が入力されています。提出しないでください。")</f>
        <v/>
      </c>
      <c r="R32" s="21" t="s">
        <v>17</v>
      </c>
    </row>
    <row r="33" spans="1:18" x14ac:dyDescent="0.2">
      <c r="A33" s="276"/>
      <c r="B33" s="276"/>
      <c r="C33" s="51"/>
    </row>
    <row r="34" spans="1:18" ht="25.5" customHeight="1" x14ac:dyDescent="0.2">
      <c r="A34" s="276" t="s">
        <v>131</v>
      </c>
      <c r="B34" s="276"/>
      <c r="C34" s="276"/>
      <c r="D34" s="276"/>
      <c r="E34" s="276"/>
      <c r="F34" s="276"/>
      <c r="G34" s="276"/>
      <c r="H34" s="276"/>
      <c r="I34" s="276"/>
      <c r="J34" s="276"/>
      <c r="K34" s="276"/>
      <c r="L34" s="276"/>
      <c r="M34" s="276"/>
      <c r="N34" s="276"/>
      <c r="O34" s="276"/>
      <c r="P34" s="276"/>
      <c r="Q34" s="276"/>
      <c r="R34" s="276"/>
    </row>
    <row r="35" spans="1:18" x14ac:dyDescent="0.2">
      <c r="A35" s="276"/>
      <c r="B35" s="276"/>
      <c r="C35" s="51"/>
    </row>
    <row r="36" spans="1:18" ht="25.5" customHeight="1" x14ac:dyDescent="0.2">
      <c r="A36" s="281"/>
      <c r="B36" s="281"/>
      <c r="C36" s="52"/>
      <c r="L36" s="21" t="str">
        <f>入力シート!J17</f>
        <v>令和</v>
      </c>
      <c r="M36" s="47">
        <f>入力シート!K19</f>
        <v>0</v>
      </c>
      <c r="N36" s="47" t="s">
        <v>8</v>
      </c>
      <c r="O36" s="47">
        <f>入力シート!M19</f>
        <v>0</v>
      </c>
      <c r="P36" s="47" t="s">
        <v>9</v>
      </c>
      <c r="Q36" s="47">
        <f>入力シート!O19</f>
        <v>0</v>
      </c>
      <c r="R36" s="47" t="s">
        <v>15</v>
      </c>
    </row>
    <row r="37" spans="1:18" x14ac:dyDescent="0.2">
      <c r="A37" s="275"/>
      <c r="B37" s="275"/>
      <c r="C37" s="44"/>
    </row>
    <row r="38" spans="1:18" ht="25.5" customHeight="1" x14ac:dyDescent="0.2">
      <c r="A38" s="14" t="str">
        <f>入力シート!C3&amp;" 様"</f>
        <v>西宮市上下水道事業管理者 様</v>
      </c>
      <c r="B38" s="13"/>
      <c r="C38" s="44"/>
    </row>
    <row r="39" spans="1:18" x14ac:dyDescent="0.2">
      <c r="A39" s="275"/>
      <c r="B39" s="275"/>
      <c r="C39" s="44"/>
    </row>
    <row r="40" spans="1:18" ht="27.75" customHeight="1" x14ac:dyDescent="0.2">
      <c r="B40" s="279" t="s">
        <v>141</v>
      </c>
      <c r="C40" s="279"/>
      <c r="D40" s="279"/>
      <c r="E40" s="279"/>
      <c r="F40" s="279"/>
      <c r="I40" s="13">
        <f>入力シート!C4</f>
        <v>0</v>
      </c>
      <c r="J40" s="13"/>
      <c r="K40" s="13"/>
      <c r="L40" s="13"/>
      <c r="M40" s="13"/>
      <c r="N40" s="13"/>
      <c r="O40" s="13"/>
      <c r="P40" s="13"/>
      <c r="Q40" s="13"/>
      <c r="R40" s="13"/>
    </row>
    <row r="41" spans="1:18" x14ac:dyDescent="0.2">
      <c r="B41" s="67"/>
      <c r="C41" s="67"/>
      <c r="I41" s="13"/>
      <c r="J41" s="13"/>
      <c r="K41" s="13"/>
      <c r="L41" s="13"/>
      <c r="M41" s="13"/>
      <c r="N41" s="13"/>
      <c r="O41" s="13"/>
      <c r="P41" s="13"/>
      <c r="Q41" s="13"/>
      <c r="R41" s="13"/>
    </row>
    <row r="42" spans="1:18" ht="27" customHeight="1" x14ac:dyDescent="0.2">
      <c r="B42" s="279" t="s">
        <v>142</v>
      </c>
      <c r="C42" s="279"/>
      <c r="D42" s="279"/>
      <c r="E42" s="279"/>
      <c r="F42" s="279"/>
      <c r="I42" s="13">
        <f>入力シート!C5</f>
        <v>0</v>
      </c>
      <c r="J42" s="13"/>
      <c r="K42" s="13"/>
      <c r="L42" s="13"/>
      <c r="M42" s="13"/>
      <c r="N42" s="13"/>
      <c r="O42" s="13"/>
      <c r="P42" s="13"/>
      <c r="Q42" s="13"/>
      <c r="R42" s="13"/>
    </row>
    <row r="43" spans="1:18" x14ac:dyDescent="0.2">
      <c r="B43" s="67"/>
      <c r="C43" s="67"/>
      <c r="I43" s="13"/>
      <c r="J43" s="13"/>
      <c r="K43" s="13"/>
      <c r="L43" s="13"/>
      <c r="M43" s="13"/>
      <c r="N43" s="13"/>
      <c r="O43" s="13"/>
      <c r="P43" s="13"/>
      <c r="Q43" s="13"/>
      <c r="R43" s="13"/>
    </row>
    <row r="44" spans="1:18" ht="27" customHeight="1" x14ac:dyDescent="0.2">
      <c r="B44" s="280" t="s">
        <v>143</v>
      </c>
      <c r="C44" s="280"/>
      <c r="D44" s="280"/>
      <c r="E44" s="280"/>
      <c r="F44" s="280"/>
      <c r="G44" s="13"/>
      <c r="I44" s="279">
        <f>入力シート!C6</f>
        <v>0</v>
      </c>
      <c r="J44" s="279"/>
      <c r="K44" s="279"/>
      <c r="L44" s="279"/>
      <c r="M44" s="279"/>
      <c r="N44" s="279"/>
      <c r="O44" s="279"/>
      <c r="P44" s="279"/>
      <c r="Q44" s="279"/>
      <c r="R44" s="14" t="s">
        <v>161</v>
      </c>
    </row>
    <row r="45" spans="1:18" x14ac:dyDescent="0.2">
      <c r="A45" s="275"/>
      <c r="B45" s="275"/>
      <c r="C45" s="44"/>
    </row>
    <row r="46" spans="1:18" s="27" customFormat="1" ht="18" customHeight="1" x14ac:dyDescent="0.2">
      <c r="A46" s="278" t="s">
        <v>132</v>
      </c>
      <c r="B46" s="278"/>
      <c r="C46" s="278"/>
      <c r="D46" s="278"/>
      <c r="E46" s="278"/>
      <c r="F46" s="278"/>
      <c r="G46" s="278"/>
      <c r="H46" s="278"/>
      <c r="I46" s="278"/>
      <c r="J46" s="278"/>
      <c r="K46" s="278"/>
      <c r="L46" s="278"/>
      <c r="M46" s="278"/>
      <c r="N46" s="278"/>
      <c r="O46" s="278"/>
      <c r="P46" s="278"/>
      <c r="Q46" s="278"/>
      <c r="R46" s="278"/>
    </row>
    <row r="47" spans="1:18" s="27" customFormat="1" ht="18" customHeight="1" x14ac:dyDescent="0.2">
      <c r="A47" s="46" t="s">
        <v>22</v>
      </c>
      <c r="B47" s="46"/>
      <c r="C47" s="46"/>
      <c r="D47" s="46"/>
      <c r="E47" s="46"/>
      <c r="F47" s="46"/>
      <c r="G47" s="46"/>
      <c r="H47" s="46"/>
      <c r="I47" s="46"/>
      <c r="J47" s="46"/>
      <c r="K47" s="46"/>
      <c r="L47" s="46"/>
      <c r="M47" s="46"/>
      <c r="N47" s="46"/>
      <c r="O47" s="46"/>
      <c r="P47" s="46"/>
      <c r="Q47" s="46"/>
      <c r="R47" s="46"/>
    </row>
    <row r="48" spans="1:18" ht="13.5" customHeight="1" x14ac:dyDescent="0.2">
      <c r="A48" s="24"/>
      <c r="B48" s="47"/>
      <c r="C48" s="47"/>
      <c r="D48" s="47"/>
      <c r="E48" s="47"/>
      <c r="F48" s="47"/>
      <c r="G48" s="47"/>
      <c r="H48" s="47"/>
      <c r="I48" s="47"/>
      <c r="J48" s="47"/>
      <c r="K48" s="47"/>
      <c r="L48" s="47"/>
      <c r="M48" s="47"/>
      <c r="N48" s="47"/>
      <c r="O48" s="47"/>
      <c r="P48" s="47"/>
      <c r="Q48" s="47"/>
      <c r="R48" s="47"/>
    </row>
    <row r="49" spans="1:18" ht="13.5" customHeight="1" x14ac:dyDescent="0.2">
      <c r="A49" s="277"/>
      <c r="B49" s="277"/>
      <c r="C49" s="45"/>
    </row>
    <row r="50" spans="1:18" ht="51" customHeight="1" x14ac:dyDescent="0.2">
      <c r="A50" s="8" t="s">
        <v>31</v>
      </c>
      <c r="B50" s="195"/>
      <c r="C50" s="58">
        <f>入力シート!C10</f>
        <v>0</v>
      </c>
      <c r="D50" s="58"/>
      <c r="E50" s="58"/>
      <c r="F50" s="58"/>
      <c r="G50" s="58"/>
      <c r="H50" s="58"/>
      <c r="I50" s="58"/>
      <c r="J50" s="58"/>
      <c r="K50" s="58"/>
      <c r="L50" s="58"/>
      <c r="M50" s="58"/>
      <c r="N50" s="58"/>
      <c r="O50" s="58"/>
      <c r="P50" s="58"/>
      <c r="Q50" s="58"/>
      <c r="R50" s="201"/>
    </row>
    <row r="51" spans="1:18" ht="51" customHeight="1" x14ac:dyDescent="0.2">
      <c r="A51" s="8" t="s">
        <v>28</v>
      </c>
      <c r="B51" s="195"/>
      <c r="C51" s="58">
        <f>入力シート!K9</f>
        <v>0</v>
      </c>
      <c r="D51" s="58"/>
      <c r="E51" s="58"/>
      <c r="F51" s="58"/>
      <c r="G51" s="58"/>
      <c r="H51" s="58"/>
      <c r="I51" s="58"/>
      <c r="J51" s="58"/>
      <c r="K51" s="58"/>
      <c r="L51" s="58"/>
      <c r="M51" s="58"/>
      <c r="N51" s="58"/>
      <c r="O51" s="58"/>
      <c r="P51" s="58"/>
      <c r="Q51" s="58"/>
      <c r="R51" s="201"/>
    </row>
    <row r="52" spans="1:18" ht="51" customHeight="1" x14ac:dyDescent="0.2">
      <c r="A52" s="8" t="s">
        <v>29</v>
      </c>
      <c r="B52" s="194"/>
      <c r="C52" s="58" t="str">
        <f>"起工 第　"&amp;入力シート!C9&amp;"　号"</f>
        <v>起工 第　　号</v>
      </c>
      <c r="D52" s="195"/>
      <c r="E52" s="195"/>
      <c r="F52" s="195"/>
      <c r="H52" s="197"/>
      <c r="I52" s="197"/>
      <c r="J52" s="195"/>
      <c r="K52" s="195"/>
      <c r="L52" s="195"/>
      <c r="M52" s="195"/>
      <c r="N52" s="195"/>
      <c r="O52" s="195"/>
      <c r="P52" s="195"/>
      <c r="Q52" s="195"/>
      <c r="R52" s="196"/>
    </row>
    <row r="53" spans="1:18" ht="51" customHeight="1" x14ac:dyDescent="0.2">
      <c r="A53" s="8" t="s">
        <v>14</v>
      </c>
      <c r="B53" s="29"/>
      <c r="C53" s="195" t="str">
        <f>入力シート!C11</f>
        <v>令和</v>
      </c>
      <c r="D53" s="50">
        <f>入力シート!D11</f>
        <v>0</v>
      </c>
      <c r="E53" s="49" t="s">
        <v>8</v>
      </c>
      <c r="F53" s="50">
        <f>入力シート!F11</f>
        <v>0</v>
      </c>
      <c r="G53" s="49" t="s">
        <v>11</v>
      </c>
      <c r="H53" s="50">
        <f>入力シート!H11</f>
        <v>0</v>
      </c>
      <c r="I53" s="49" t="s">
        <v>15</v>
      </c>
      <c r="J53" s="50"/>
      <c r="K53" s="50"/>
      <c r="L53" s="50"/>
      <c r="M53" s="50"/>
      <c r="N53" s="50"/>
      <c r="O53" s="50"/>
      <c r="P53" s="50"/>
      <c r="Q53" s="50"/>
      <c r="R53" s="53"/>
    </row>
    <row r="54" spans="1:18" ht="51" customHeight="1" x14ac:dyDescent="0.2">
      <c r="A54" s="8" t="s">
        <v>221</v>
      </c>
      <c r="B54" s="48"/>
      <c r="C54" s="195" t="str">
        <f>入力シート!C12</f>
        <v>令和</v>
      </c>
      <c r="D54" s="50">
        <f>入力シート!D12</f>
        <v>0</v>
      </c>
      <c r="E54" s="49" t="s">
        <v>8</v>
      </c>
      <c r="F54" s="50">
        <f>入力シート!F12</f>
        <v>0</v>
      </c>
      <c r="G54" s="49" t="s">
        <v>9</v>
      </c>
      <c r="H54" s="50">
        <f>入力シート!H12</f>
        <v>0</v>
      </c>
      <c r="I54" s="49" t="s">
        <v>16</v>
      </c>
      <c r="J54" s="23" t="str">
        <f>入力シート!J12</f>
        <v>令和</v>
      </c>
      <c r="K54" s="50">
        <f>IF(入力シート!K13&gt;0,入力シート!K13,入力シート!K12)</f>
        <v>0</v>
      </c>
      <c r="L54" s="49" t="s">
        <v>8</v>
      </c>
      <c r="M54" s="50">
        <f>IF(入力シート!M13&gt;0,入力シート!M13,入力シート!M12)</f>
        <v>0</v>
      </c>
      <c r="N54" s="49" t="s">
        <v>9</v>
      </c>
      <c r="O54" s="50">
        <f>IF(入力シート!O13&gt;0,入力シート!O13,入力シート!O12)</f>
        <v>0</v>
      </c>
      <c r="P54" s="49" t="s">
        <v>15</v>
      </c>
      <c r="Q54" s="49"/>
      <c r="R54" s="53"/>
    </row>
    <row r="55" spans="1:18" ht="51" customHeight="1" x14ac:dyDescent="0.2">
      <c r="A55" s="8" t="s">
        <v>35</v>
      </c>
      <c r="B55" s="273"/>
      <c r="C55" s="273"/>
      <c r="D55" s="273"/>
      <c r="E55" s="273"/>
      <c r="F55" s="273"/>
      <c r="G55" s="273"/>
      <c r="H55" s="273"/>
      <c r="I55" s="273"/>
      <c r="J55" s="273"/>
      <c r="K55" s="273"/>
      <c r="L55" s="273"/>
      <c r="M55" s="273"/>
      <c r="N55" s="273"/>
      <c r="O55" s="273"/>
      <c r="P55" s="273"/>
      <c r="Q55" s="273"/>
      <c r="R55" s="274"/>
    </row>
    <row r="56" spans="1:18" ht="54" customHeight="1" x14ac:dyDescent="0.2">
      <c r="A56" s="12" t="s">
        <v>19</v>
      </c>
      <c r="B56" s="11"/>
      <c r="C56" s="11"/>
    </row>
  </sheetData>
  <mergeCells count="24">
    <mergeCell ref="B55:R55"/>
    <mergeCell ref="A49:B49"/>
    <mergeCell ref="A33:B33"/>
    <mergeCell ref="A34:R34"/>
    <mergeCell ref="A35:B35"/>
    <mergeCell ref="A36:B36"/>
    <mergeCell ref="A37:B37"/>
    <mergeCell ref="A39:B39"/>
    <mergeCell ref="B40:F40"/>
    <mergeCell ref="B42:F42"/>
    <mergeCell ref="B44:F44"/>
    <mergeCell ref="A45:B45"/>
    <mergeCell ref="A46:R46"/>
    <mergeCell ref="I44:Q44"/>
    <mergeCell ref="B24:R24"/>
    <mergeCell ref="A6:B6"/>
    <mergeCell ref="A3:R3"/>
    <mergeCell ref="A14:B14"/>
    <mergeCell ref="A18:B18"/>
    <mergeCell ref="A15:R15"/>
    <mergeCell ref="B9:F9"/>
    <mergeCell ref="B11:F11"/>
    <mergeCell ref="B13:F13"/>
    <mergeCell ref="I13:Q13"/>
  </mergeCells>
  <phoneticPr fontId="2"/>
  <printOptions horizontalCentered="1"/>
  <pageMargins left="0.70866141732283472" right="0.70866141732283472" top="1.3385826771653544"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Zeros="0" view="pageBreakPreview" zoomScaleNormal="100" zoomScaleSheetLayoutView="100" workbookViewId="0">
      <selection activeCell="E65" sqref="E65:K65"/>
    </sheetView>
  </sheetViews>
  <sheetFormatPr defaultColWidth="9" defaultRowHeight="13.2" x14ac:dyDescent="0.2"/>
  <cols>
    <col min="1" max="1" width="16.6640625" style="4" customWidth="1"/>
    <col min="2" max="2" width="2.6640625" style="4" customWidth="1"/>
    <col min="3" max="3" width="4.6640625" style="4" customWidth="1"/>
    <col min="4" max="4" width="3.6640625" style="4" customWidth="1"/>
    <col min="5" max="5" width="2.6640625" style="4" customWidth="1"/>
    <col min="6" max="6" width="3.6640625" style="4" customWidth="1"/>
    <col min="7" max="7" width="2.88671875" style="4" customWidth="1"/>
    <col min="8" max="8" width="3.6640625" style="4" customWidth="1"/>
    <col min="9" max="9" width="6.6640625" style="4" customWidth="1"/>
    <col min="10" max="10" width="4.6640625" style="4" customWidth="1"/>
    <col min="11" max="11" width="3.6640625" style="4" customWidth="1"/>
    <col min="12" max="12" width="2.6640625" style="4" customWidth="1"/>
    <col min="13" max="13" width="3.6640625" style="4" customWidth="1"/>
    <col min="14" max="14" width="2.6640625" style="4" customWidth="1"/>
    <col min="15" max="15" width="3.6640625" style="4" customWidth="1"/>
    <col min="16" max="16" width="2.6640625" style="4" customWidth="1"/>
    <col min="17" max="17" width="3.6640625" style="4" customWidth="1"/>
    <col min="18" max="18" width="7.6640625" style="4" customWidth="1"/>
    <col min="19" max="16384" width="9" style="4"/>
  </cols>
  <sheetData>
    <row r="1" spans="1:18" x14ac:dyDescent="0.2">
      <c r="R1" s="21" t="s">
        <v>24</v>
      </c>
    </row>
    <row r="2" spans="1:18" ht="18" customHeight="1" x14ac:dyDescent="0.2">
      <c r="A2" s="276"/>
      <c r="B2" s="276"/>
      <c r="C2" s="1"/>
    </row>
    <row r="3" spans="1:18" ht="25.5" customHeight="1" x14ac:dyDescent="0.2">
      <c r="A3" s="276" t="s">
        <v>25</v>
      </c>
      <c r="B3" s="276"/>
      <c r="C3" s="276"/>
      <c r="D3" s="276"/>
      <c r="E3" s="276"/>
      <c r="F3" s="276"/>
      <c r="G3" s="276"/>
      <c r="H3" s="276"/>
      <c r="I3" s="276"/>
      <c r="J3" s="276"/>
      <c r="K3" s="276"/>
      <c r="L3" s="276"/>
      <c r="M3" s="276"/>
      <c r="N3" s="276"/>
      <c r="O3" s="276"/>
      <c r="P3" s="276"/>
      <c r="Q3" s="276"/>
      <c r="R3" s="276"/>
    </row>
    <row r="4" spans="1:18" ht="18" customHeight="1" x14ac:dyDescent="0.2">
      <c r="A4" s="276"/>
      <c r="B4" s="276"/>
      <c r="C4" s="1"/>
    </row>
    <row r="5" spans="1:18" ht="25.5" customHeight="1" x14ac:dyDescent="0.2">
      <c r="A5" s="281"/>
      <c r="B5" s="281"/>
      <c r="C5" s="2"/>
      <c r="L5" s="21" t="str">
        <f>入力シート!J17</f>
        <v>令和</v>
      </c>
      <c r="M5" s="9">
        <f>入力シート!K17</f>
        <v>0</v>
      </c>
      <c r="N5" s="9" t="s">
        <v>8</v>
      </c>
      <c r="O5" s="9">
        <f>入力シート!M17</f>
        <v>0</v>
      </c>
      <c r="P5" s="9" t="s">
        <v>9</v>
      </c>
      <c r="Q5" s="9">
        <f>入力シート!O17</f>
        <v>0</v>
      </c>
      <c r="R5" s="9" t="s">
        <v>15</v>
      </c>
    </row>
    <row r="6" spans="1:18" x14ac:dyDescent="0.2">
      <c r="A6" s="275"/>
      <c r="B6" s="275"/>
      <c r="C6" s="3"/>
    </row>
    <row r="7" spans="1:18" ht="25.5" customHeight="1" x14ac:dyDescent="0.2">
      <c r="A7" s="14" t="str">
        <f>入力シート!C3&amp;" 様"</f>
        <v>西宮市上下水道事業管理者 様</v>
      </c>
      <c r="B7" s="13"/>
      <c r="C7" s="3"/>
    </row>
    <row r="8" spans="1:18" x14ac:dyDescent="0.2">
      <c r="A8" s="275"/>
      <c r="B8" s="275"/>
      <c r="C8" s="3"/>
    </row>
    <row r="9" spans="1:18" ht="27.75" customHeight="1" x14ac:dyDescent="0.2">
      <c r="B9" s="279" t="s">
        <v>141</v>
      </c>
      <c r="C9" s="279"/>
      <c r="D9" s="279"/>
      <c r="E9" s="279"/>
      <c r="F9" s="279"/>
      <c r="H9" s="9"/>
      <c r="I9" s="282">
        <f>入力シート!C4</f>
        <v>0</v>
      </c>
      <c r="J9" s="282"/>
      <c r="K9" s="282"/>
      <c r="L9" s="282"/>
      <c r="M9" s="282"/>
      <c r="N9" s="282"/>
      <c r="O9" s="282"/>
      <c r="P9" s="282"/>
      <c r="Q9" s="282"/>
      <c r="R9" s="282"/>
    </row>
    <row r="10" spans="1:18" x14ac:dyDescent="0.2">
      <c r="B10" s="67"/>
      <c r="C10" s="67"/>
    </row>
    <row r="11" spans="1:18" ht="27" customHeight="1" x14ac:dyDescent="0.2">
      <c r="B11" s="279" t="s">
        <v>142</v>
      </c>
      <c r="C11" s="279"/>
      <c r="D11" s="279"/>
      <c r="E11" s="279"/>
      <c r="F11" s="279"/>
      <c r="H11" s="13"/>
      <c r="I11" s="282">
        <f>入力シート!C5</f>
        <v>0</v>
      </c>
      <c r="J11" s="282"/>
      <c r="K11" s="282"/>
      <c r="L11" s="282"/>
      <c r="M11" s="282"/>
      <c r="N11" s="282"/>
      <c r="O11" s="282"/>
      <c r="P11" s="282"/>
      <c r="Q11" s="282"/>
      <c r="R11" s="282"/>
    </row>
    <row r="12" spans="1:18" x14ac:dyDescent="0.2">
      <c r="B12" s="67"/>
      <c r="C12" s="67"/>
    </row>
    <row r="13" spans="1:18" ht="27" customHeight="1" x14ac:dyDescent="0.2">
      <c r="B13" s="280" t="s">
        <v>143</v>
      </c>
      <c r="C13" s="280"/>
      <c r="D13" s="280"/>
      <c r="E13" s="280"/>
      <c r="F13" s="280"/>
      <c r="G13" s="13"/>
      <c r="H13" s="13"/>
      <c r="I13" s="283">
        <f>入力シート!C6</f>
        <v>0</v>
      </c>
      <c r="J13" s="283"/>
      <c r="K13" s="283"/>
      <c r="L13" s="283"/>
      <c r="M13" s="283"/>
      <c r="N13" s="283"/>
      <c r="O13" s="283"/>
      <c r="P13" s="283"/>
      <c r="Q13" s="283"/>
      <c r="R13" s="14" t="s">
        <v>160</v>
      </c>
    </row>
    <row r="14" spans="1:18" x14ac:dyDescent="0.2">
      <c r="A14" s="275"/>
      <c r="B14" s="275"/>
      <c r="C14" s="3"/>
    </row>
    <row r="15" spans="1:18" s="27" customFormat="1" ht="18" customHeight="1" x14ac:dyDescent="0.2">
      <c r="A15" s="284" t="s">
        <v>41</v>
      </c>
      <c r="B15" s="284"/>
      <c r="C15" s="284"/>
      <c r="D15" s="284"/>
      <c r="E15" s="284"/>
      <c r="F15" s="284"/>
      <c r="G15" s="284"/>
      <c r="H15" s="284"/>
      <c r="I15" s="284"/>
      <c r="J15" s="284"/>
      <c r="K15" s="284"/>
      <c r="L15" s="284"/>
      <c r="M15" s="284"/>
      <c r="N15" s="284"/>
      <c r="O15" s="284"/>
      <c r="P15" s="284"/>
      <c r="Q15" s="284"/>
      <c r="R15" s="284"/>
    </row>
    <row r="16" spans="1:18" s="27" customFormat="1" ht="18" customHeight="1" x14ac:dyDescent="0.2">
      <c r="A16" s="28"/>
      <c r="B16" s="28"/>
      <c r="C16" s="28"/>
      <c r="D16" s="28"/>
      <c r="E16" s="28"/>
      <c r="F16" s="28"/>
      <c r="G16" s="28"/>
      <c r="H16" s="28"/>
      <c r="I16" s="28"/>
      <c r="J16" s="28"/>
      <c r="K16" s="28"/>
      <c r="L16" s="28"/>
      <c r="M16" s="28"/>
      <c r="N16" s="28"/>
      <c r="O16" s="28"/>
      <c r="P16" s="28"/>
      <c r="Q16" s="28"/>
      <c r="R16" s="28"/>
    </row>
    <row r="17" spans="1:18" ht="13.5" customHeight="1" x14ac:dyDescent="0.2">
      <c r="A17" s="277"/>
      <c r="B17" s="277"/>
      <c r="C17" s="10"/>
    </row>
    <row r="18" spans="1:18" ht="27" customHeight="1" x14ac:dyDescent="0.2">
      <c r="A18" s="8" t="s">
        <v>31</v>
      </c>
      <c r="B18" s="203"/>
      <c r="C18" s="58">
        <f>入力シート!C10</f>
        <v>0</v>
      </c>
      <c r="D18" s="58"/>
      <c r="E18" s="58"/>
      <c r="F18" s="58"/>
      <c r="G18" s="58"/>
      <c r="H18" s="58"/>
      <c r="I18" s="58"/>
      <c r="J18" s="58"/>
      <c r="K18" s="58"/>
      <c r="L18" s="58"/>
      <c r="M18" s="58"/>
      <c r="N18" s="58"/>
      <c r="O18" s="58"/>
      <c r="P18" s="58"/>
      <c r="Q18" s="58"/>
      <c r="R18" s="201"/>
    </row>
    <row r="19" spans="1:18" ht="27" customHeight="1" x14ac:dyDescent="0.2">
      <c r="A19" s="8" t="s">
        <v>28</v>
      </c>
      <c r="C19" s="58">
        <f>入力シート!K9</f>
        <v>0</v>
      </c>
      <c r="D19" s="58"/>
      <c r="E19" s="58"/>
      <c r="F19" s="58"/>
      <c r="G19" s="58"/>
      <c r="H19" s="58"/>
      <c r="I19" s="58"/>
      <c r="J19" s="58"/>
      <c r="K19" s="58"/>
      <c r="L19" s="58"/>
      <c r="M19" s="58"/>
      <c r="N19" s="58"/>
      <c r="O19" s="58"/>
      <c r="P19" s="58"/>
      <c r="Q19" s="58"/>
      <c r="R19" s="201"/>
    </row>
    <row r="20" spans="1:18" ht="27" customHeight="1" x14ac:dyDescent="0.2">
      <c r="A20" s="8" t="s">
        <v>29</v>
      </c>
      <c r="B20" s="202"/>
      <c r="C20" s="58" t="str">
        <f>"起工 第　"&amp;入力シート!C9&amp;"　号"</f>
        <v>起工 第　　号</v>
      </c>
      <c r="D20" s="58"/>
      <c r="E20" s="58"/>
      <c r="F20" s="58"/>
      <c r="G20" s="198"/>
      <c r="H20" s="198"/>
      <c r="I20" s="198"/>
      <c r="J20" s="58"/>
      <c r="K20" s="58"/>
      <c r="L20" s="58"/>
      <c r="M20" s="58"/>
      <c r="N20" s="58"/>
      <c r="O20" s="58"/>
      <c r="P20" s="58"/>
      <c r="Q20" s="58"/>
      <c r="R20" s="201"/>
    </row>
    <row r="21" spans="1:18" ht="27" customHeight="1" x14ac:dyDescent="0.2">
      <c r="A21" s="8" t="s">
        <v>14</v>
      </c>
      <c r="B21" s="29"/>
      <c r="C21" s="200" t="str">
        <f>入力シート!C11</f>
        <v>令和</v>
      </c>
      <c r="D21" s="15">
        <f>入力シート!D11</f>
        <v>0</v>
      </c>
      <c r="E21" s="17" t="s">
        <v>8</v>
      </c>
      <c r="F21" s="15">
        <f>入力シート!F11</f>
        <v>0</v>
      </c>
      <c r="G21" s="17" t="s">
        <v>11</v>
      </c>
      <c r="H21" s="15">
        <f>入力シート!H11</f>
        <v>0</v>
      </c>
      <c r="I21" s="17" t="s">
        <v>15</v>
      </c>
      <c r="J21" s="15"/>
      <c r="K21" s="15"/>
      <c r="L21" s="15"/>
      <c r="M21" s="15"/>
      <c r="N21" s="15"/>
      <c r="O21" s="15"/>
      <c r="P21" s="15"/>
      <c r="Q21" s="15"/>
      <c r="R21" s="16"/>
    </row>
    <row r="22" spans="1:18" ht="27" customHeight="1" x14ac:dyDescent="0.2">
      <c r="A22" s="8" t="s">
        <v>221</v>
      </c>
      <c r="B22" s="22"/>
      <c r="C22" s="200" t="str">
        <f>入力シート!C12</f>
        <v>令和</v>
      </c>
      <c r="D22" s="15">
        <f>入力シート!D12</f>
        <v>0</v>
      </c>
      <c r="E22" s="17" t="s">
        <v>8</v>
      </c>
      <c r="F22" s="15">
        <f>入力シート!F12</f>
        <v>0</v>
      </c>
      <c r="G22" s="17" t="s">
        <v>9</v>
      </c>
      <c r="H22" s="15">
        <f>入力シート!H12</f>
        <v>0</v>
      </c>
      <c r="I22" s="17" t="s">
        <v>16</v>
      </c>
      <c r="J22" s="23" t="str">
        <f>入力シート!J12</f>
        <v>令和</v>
      </c>
      <c r="K22" s="15">
        <f>入力シート!K12</f>
        <v>0</v>
      </c>
      <c r="L22" s="17" t="s">
        <v>8</v>
      </c>
      <c r="M22" s="15">
        <f>入力シート!M12</f>
        <v>0</v>
      </c>
      <c r="N22" s="17" t="s">
        <v>9</v>
      </c>
      <c r="O22" s="15">
        <f>入力シート!O12</f>
        <v>0</v>
      </c>
      <c r="P22" s="17" t="s">
        <v>15</v>
      </c>
      <c r="Q22" s="17"/>
      <c r="R22" s="16"/>
    </row>
    <row r="23" spans="1:18" ht="27" customHeight="1" x14ac:dyDescent="0.2">
      <c r="A23" s="8" t="s">
        <v>30</v>
      </c>
      <c r="B23" s="22"/>
      <c r="C23" s="23"/>
      <c r="D23" s="15"/>
      <c r="E23" s="288" t="str">
        <f>"￥"&amp;DBCS(FIXED(入力シート!C14,0))</f>
        <v>￥０</v>
      </c>
      <c r="F23" s="288"/>
      <c r="G23" s="288"/>
      <c r="H23" s="288"/>
      <c r="I23" s="288"/>
      <c r="J23" s="288"/>
      <c r="K23" s="288"/>
      <c r="L23" s="17" t="s">
        <v>33</v>
      </c>
      <c r="M23" s="15"/>
      <c r="N23" s="17"/>
      <c r="O23" s="15"/>
      <c r="P23" s="17"/>
      <c r="Q23" s="17"/>
      <c r="R23" s="16"/>
    </row>
    <row r="24" spans="1:18" ht="39" customHeight="1" thickBot="1" x14ac:dyDescent="0.25">
      <c r="A24" s="30" t="s">
        <v>26</v>
      </c>
      <c r="B24" s="31"/>
      <c r="C24" s="32"/>
      <c r="D24" s="33"/>
      <c r="E24" s="289" t="str">
        <f>IF(入力シート!C16=0,"","￥"&amp;DBCS(FIXED(入力シート!C16,0)))</f>
        <v/>
      </c>
      <c r="F24" s="289"/>
      <c r="G24" s="289"/>
      <c r="H24" s="289"/>
      <c r="I24" s="289"/>
      <c r="J24" s="289"/>
      <c r="K24" s="289"/>
      <c r="L24" s="34" t="s">
        <v>33</v>
      </c>
      <c r="M24" s="33"/>
      <c r="N24" s="34"/>
      <c r="O24" s="33"/>
      <c r="P24" s="34"/>
      <c r="Q24" s="34"/>
      <c r="R24" s="35"/>
    </row>
    <row r="25" spans="1:18" ht="39" customHeight="1" thickBot="1" x14ac:dyDescent="0.25">
      <c r="A25" s="37" t="s">
        <v>32</v>
      </c>
      <c r="B25" s="38"/>
      <c r="C25" s="39"/>
      <c r="D25" s="40"/>
      <c r="E25" s="290" t="str">
        <f>IF(入力シート!C17=0,"","￥"&amp;DBCS(FIXED(入力シート!C17,0)))</f>
        <v/>
      </c>
      <c r="F25" s="290"/>
      <c r="G25" s="290"/>
      <c r="H25" s="290"/>
      <c r="I25" s="290"/>
      <c r="J25" s="290"/>
      <c r="K25" s="290"/>
      <c r="L25" s="41" t="s">
        <v>33</v>
      </c>
      <c r="M25" s="40"/>
      <c r="N25" s="41"/>
      <c r="O25" s="40"/>
      <c r="P25" s="41"/>
      <c r="Q25" s="41"/>
      <c r="R25" s="42"/>
    </row>
    <row r="26" spans="1:18" ht="27" customHeight="1" x14ac:dyDescent="0.2">
      <c r="A26" s="36" t="s">
        <v>27</v>
      </c>
      <c r="B26" s="125"/>
      <c r="C26" s="128" t="str">
        <f>入力シート!J18</f>
        <v>令和</v>
      </c>
      <c r="D26" s="126">
        <f>入力シート!K18</f>
        <v>0</v>
      </c>
      <c r="E26" s="126" t="s">
        <v>144</v>
      </c>
      <c r="F26" s="126">
        <f>入力シート!M18</f>
        <v>0</v>
      </c>
      <c r="G26" s="126" t="s">
        <v>145</v>
      </c>
      <c r="H26" s="126">
        <f>入力シート!O18</f>
        <v>0</v>
      </c>
      <c r="I26" s="126" t="s">
        <v>146</v>
      </c>
      <c r="J26" s="126"/>
      <c r="K26" s="126"/>
      <c r="L26" s="126"/>
      <c r="M26" s="126"/>
      <c r="N26" s="126"/>
      <c r="O26" s="126"/>
      <c r="P26" s="126"/>
      <c r="Q26" s="126"/>
      <c r="R26" s="127"/>
    </row>
    <row r="27" spans="1:18" ht="27" customHeight="1" x14ac:dyDescent="0.2">
      <c r="A27" s="8" t="s">
        <v>35</v>
      </c>
      <c r="B27" s="273"/>
      <c r="C27" s="273"/>
      <c r="D27" s="273"/>
      <c r="E27" s="273"/>
      <c r="F27" s="273"/>
      <c r="G27" s="273"/>
      <c r="H27" s="273"/>
      <c r="I27" s="273"/>
      <c r="J27" s="273"/>
      <c r="K27" s="273"/>
      <c r="L27" s="273"/>
      <c r="M27" s="273"/>
      <c r="N27" s="273"/>
      <c r="O27" s="273"/>
      <c r="P27" s="273"/>
      <c r="Q27" s="273"/>
      <c r="R27" s="274"/>
    </row>
    <row r="28" spans="1:18" ht="18" customHeight="1" x14ac:dyDescent="0.2">
      <c r="A28" s="12"/>
      <c r="B28" s="11"/>
      <c r="C28" s="11"/>
    </row>
    <row r="29" spans="1:18" ht="18" customHeight="1" x14ac:dyDescent="0.2">
      <c r="A29" s="4" t="s">
        <v>39</v>
      </c>
    </row>
    <row r="30" spans="1:18" ht="18" customHeight="1" x14ac:dyDescent="0.2">
      <c r="A30" s="4" t="s">
        <v>40</v>
      </c>
    </row>
    <row r="31" spans="1:18" ht="18" customHeight="1" x14ac:dyDescent="0.2">
      <c r="A31" s="4" t="s">
        <v>36</v>
      </c>
    </row>
    <row r="32" spans="1:18" ht="18" customHeight="1" x14ac:dyDescent="0.2">
      <c r="A32" s="4" t="s">
        <v>37</v>
      </c>
    </row>
    <row r="33" spans="1:18" ht="18" customHeight="1" x14ac:dyDescent="0.2">
      <c r="A33" s="4" t="s">
        <v>38</v>
      </c>
    </row>
    <row r="35" spans="1:18" x14ac:dyDescent="0.2">
      <c r="R35" s="21" t="s">
        <v>42</v>
      </c>
    </row>
    <row r="36" spans="1:18" x14ac:dyDescent="0.2">
      <c r="A36" s="276"/>
      <c r="B36" s="276"/>
      <c r="C36" s="221"/>
    </row>
    <row r="37" spans="1:18" x14ac:dyDescent="0.2">
      <c r="A37" s="276" t="s">
        <v>43</v>
      </c>
      <c r="B37" s="276"/>
      <c r="C37" s="276"/>
      <c r="D37" s="276"/>
      <c r="E37" s="276"/>
      <c r="F37" s="276"/>
      <c r="G37" s="276"/>
      <c r="H37" s="276"/>
      <c r="I37" s="276"/>
      <c r="J37" s="276"/>
      <c r="K37" s="276"/>
      <c r="L37" s="276"/>
      <c r="M37" s="276"/>
      <c r="N37" s="276"/>
      <c r="O37" s="276"/>
      <c r="P37" s="276"/>
      <c r="Q37" s="276"/>
      <c r="R37" s="276"/>
    </row>
    <row r="38" spans="1:18" ht="18" customHeight="1" x14ac:dyDescent="0.2">
      <c r="A38" s="276"/>
      <c r="B38" s="276"/>
      <c r="C38" s="221"/>
    </row>
    <row r="39" spans="1:18" ht="25.5" customHeight="1" x14ac:dyDescent="0.2">
      <c r="A39" s="281"/>
      <c r="B39" s="281"/>
      <c r="C39" s="222"/>
      <c r="L39" s="21" t="str">
        <f>L5</f>
        <v>令和</v>
      </c>
      <c r="M39" s="226">
        <f>M5</f>
        <v>0</v>
      </c>
      <c r="N39" s="226" t="s">
        <v>8</v>
      </c>
      <c r="O39" s="226">
        <f>O5</f>
        <v>0</v>
      </c>
      <c r="P39" s="226" t="s">
        <v>9</v>
      </c>
      <c r="Q39" s="226">
        <f>Q5</f>
        <v>0</v>
      </c>
      <c r="R39" s="226" t="s">
        <v>15</v>
      </c>
    </row>
    <row r="40" spans="1:18" ht="18" customHeight="1" x14ac:dyDescent="0.2">
      <c r="A40" s="275"/>
      <c r="B40" s="275"/>
      <c r="C40" s="223"/>
    </row>
    <row r="41" spans="1:18" ht="25.5" customHeight="1" x14ac:dyDescent="0.2">
      <c r="A41" s="14" t="str">
        <f>A7</f>
        <v>西宮市上下水道事業管理者 様</v>
      </c>
      <c r="B41" s="13"/>
      <c r="C41" s="223"/>
    </row>
    <row r="42" spans="1:18" x14ac:dyDescent="0.2">
      <c r="A42" s="275"/>
      <c r="B42" s="275"/>
      <c r="C42" s="223"/>
    </row>
    <row r="43" spans="1:18" s="534" customFormat="1" ht="25.5" customHeight="1" x14ac:dyDescent="0.2">
      <c r="A43" s="532"/>
      <c r="B43" s="533" t="s">
        <v>229</v>
      </c>
      <c r="C43" s="533"/>
      <c r="D43" s="533"/>
      <c r="E43" s="533"/>
      <c r="F43" s="533"/>
      <c r="H43" s="534" t="s">
        <v>230</v>
      </c>
    </row>
    <row r="44" spans="1:18" x14ac:dyDescent="0.2">
      <c r="A44" s="223"/>
      <c r="B44" s="223"/>
      <c r="C44" s="223"/>
    </row>
    <row r="45" spans="1:18" ht="27.75" customHeight="1" x14ac:dyDescent="0.2">
      <c r="B45" s="279" t="s">
        <v>141</v>
      </c>
      <c r="C45" s="279"/>
      <c r="D45" s="279"/>
      <c r="E45" s="279"/>
      <c r="F45" s="279"/>
      <c r="I45" s="13">
        <f>I9</f>
        <v>0</v>
      </c>
      <c r="J45" s="13"/>
      <c r="K45" s="13"/>
      <c r="L45" s="13"/>
      <c r="M45" s="13"/>
      <c r="N45" s="13"/>
      <c r="O45" s="13"/>
      <c r="P45" s="13"/>
      <c r="Q45" s="13"/>
      <c r="R45" s="13"/>
    </row>
    <row r="46" spans="1:18" x14ac:dyDescent="0.2">
      <c r="B46" s="226"/>
      <c r="C46" s="226"/>
    </row>
    <row r="47" spans="1:18" ht="27" customHeight="1" x14ac:dyDescent="0.2">
      <c r="B47" s="279" t="s">
        <v>142</v>
      </c>
      <c r="C47" s="279"/>
      <c r="D47" s="279"/>
      <c r="E47" s="279"/>
      <c r="F47" s="279"/>
      <c r="I47" s="13">
        <f>I11</f>
        <v>0</v>
      </c>
      <c r="J47" s="13"/>
      <c r="K47" s="13"/>
      <c r="L47" s="13"/>
      <c r="M47" s="13"/>
      <c r="N47" s="13"/>
      <c r="O47" s="13"/>
      <c r="P47" s="13"/>
      <c r="Q47" s="13"/>
      <c r="R47" s="13"/>
    </row>
    <row r="48" spans="1:18" x14ac:dyDescent="0.2">
      <c r="B48" s="226"/>
      <c r="C48" s="226"/>
    </row>
    <row r="49" spans="1:18" ht="27" customHeight="1" x14ac:dyDescent="0.2">
      <c r="B49" s="280" t="s">
        <v>143</v>
      </c>
      <c r="C49" s="280"/>
      <c r="D49" s="280"/>
      <c r="E49" s="280"/>
      <c r="F49" s="280"/>
      <c r="G49" s="13"/>
      <c r="I49" s="283">
        <f>I13</f>
        <v>0</v>
      </c>
      <c r="J49" s="283"/>
      <c r="K49" s="283"/>
      <c r="L49" s="283"/>
      <c r="M49" s="283"/>
      <c r="N49" s="283"/>
      <c r="O49" s="283"/>
      <c r="P49" s="283"/>
      <c r="Q49" s="283"/>
      <c r="R49" s="14" t="s">
        <v>160</v>
      </c>
    </row>
    <row r="50" spans="1:18" x14ac:dyDescent="0.2">
      <c r="A50" s="226"/>
      <c r="B50" s="226"/>
      <c r="C50" s="223"/>
      <c r="D50" s="43"/>
      <c r="E50" s="43"/>
      <c r="F50" s="43"/>
      <c r="G50" s="43"/>
      <c r="H50" s="43"/>
      <c r="I50" s="43"/>
      <c r="J50" s="43"/>
      <c r="K50" s="43"/>
      <c r="L50" s="43"/>
      <c r="M50" s="43"/>
      <c r="N50" s="43"/>
      <c r="O50" s="43"/>
      <c r="P50" s="43"/>
      <c r="Q50" s="43"/>
    </row>
    <row r="51" spans="1:18" x14ac:dyDescent="0.2">
      <c r="A51" s="226"/>
      <c r="B51" s="226"/>
      <c r="C51" s="223"/>
      <c r="D51" s="301" t="s">
        <v>46</v>
      </c>
      <c r="E51" s="301"/>
      <c r="F51" s="301"/>
      <c r="G51" s="301"/>
      <c r="H51" s="43"/>
      <c r="I51" s="43"/>
      <c r="J51" s="43"/>
      <c r="K51" s="43"/>
      <c r="L51" s="43"/>
      <c r="M51" s="43"/>
      <c r="N51" s="43"/>
      <c r="O51" s="43"/>
      <c r="P51" s="43"/>
      <c r="Q51" s="43"/>
    </row>
    <row r="52" spans="1:18" ht="18" customHeight="1" x14ac:dyDescent="0.2">
      <c r="A52" s="226"/>
      <c r="B52" s="226"/>
      <c r="C52" s="223"/>
      <c r="D52" s="322" t="s">
        <v>47</v>
      </c>
      <c r="E52" s="322"/>
      <c r="F52" s="322"/>
      <c r="G52" s="322"/>
      <c r="H52" s="323"/>
      <c r="I52" s="324"/>
      <c r="J52" s="324"/>
      <c r="K52" s="325" t="s">
        <v>52</v>
      </c>
      <c r="L52" s="325"/>
      <c r="M52" s="324"/>
      <c r="N52" s="324"/>
      <c r="O52" s="324"/>
      <c r="P52" s="325" t="s">
        <v>54</v>
      </c>
      <c r="Q52" s="326"/>
    </row>
    <row r="53" spans="1:18" ht="24" customHeight="1" x14ac:dyDescent="0.2">
      <c r="A53" s="226"/>
      <c r="B53" s="226"/>
      <c r="C53" s="223"/>
      <c r="D53" s="322"/>
      <c r="E53" s="322"/>
      <c r="F53" s="322"/>
      <c r="G53" s="322"/>
      <c r="H53" s="311" t="s">
        <v>214</v>
      </c>
      <c r="I53" s="312"/>
      <c r="J53" s="312"/>
      <c r="K53" s="301" t="s">
        <v>53</v>
      </c>
      <c r="L53" s="301"/>
      <c r="M53" s="301"/>
      <c r="N53" s="301"/>
      <c r="O53" s="301"/>
      <c r="P53" s="301"/>
      <c r="Q53" s="307"/>
    </row>
    <row r="54" spans="1:18" ht="24" customHeight="1" x14ac:dyDescent="0.2">
      <c r="A54" s="226"/>
      <c r="B54" s="226"/>
      <c r="C54" s="223"/>
      <c r="D54" s="313" t="s">
        <v>48</v>
      </c>
      <c r="E54" s="314"/>
      <c r="F54" s="314"/>
      <c r="G54" s="315"/>
      <c r="H54" s="316"/>
      <c r="I54" s="316"/>
      <c r="J54" s="316"/>
      <c r="K54" s="316"/>
      <c r="L54" s="316"/>
      <c r="M54" s="316"/>
      <c r="N54" s="316"/>
      <c r="O54" s="316"/>
      <c r="P54" s="316"/>
      <c r="Q54" s="316"/>
    </row>
    <row r="55" spans="1:18" ht="24" customHeight="1" x14ac:dyDescent="0.2">
      <c r="A55" s="226"/>
      <c r="B55" s="226"/>
      <c r="C55" s="223"/>
      <c r="D55" s="302" t="s">
        <v>55</v>
      </c>
      <c r="E55" s="303"/>
      <c r="F55" s="303"/>
      <c r="G55" s="304"/>
      <c r="H55" s="320"/>
      <c r="I55" s="320"/>
      <c r="J55" s="320"/>
      <c r="K55" s="320"/>
      <c r="L55" s="320"/>
      <c r="M55" s="320"/>
      <c r="N55" s="320"/>
      <c r="O55" s="320"/>
      <c r="P55" s="320"/>
      <c r="Q55" s="320"/>
    </row>
    <row r="56" spans="1:18" ht="24" customHeight="1" x14ac:dyDescent="0.2">
      <c r="A56" s="224"/>
      <c r="B56" s="224"/>
      <c r="C56" s="224"/>
      <c r="D56" s="305" t="s">
        <v>49</v>
      </c>
      <c r="E56" s="305"/>
      <c r="F56" s="305"/>
      <c r="G56" s="305"/>
      <c r="H56" s="320"/>
      <c r="I56" s="320"/>
      <c r="J56" s="320"/>
      <c r="K56" s="320"/>
      <c r="L56" s="320"/>
      <c r="M56" s="320"/>
      <c r="N56" s="320"/>
      <c r="O56" s="320"/>
      <c r="P56" s="320"/>
      <c r="Q56" s="320"/>
      <c r="R56" s="224"/>
    </row>
    <row r="57" spans="1:18" s="27" customFormat="1" ht="24" customHeight="1" x14ac:dyDescent="0.2">
      <c r="A57" s="224"/>
      <c r="B57" s="224"/>
      <c r="C57" s="224"/>
      <c r="D57" s="298" t="s">
        <v>50</v>
      </c>
      <c r="E57" s="299"/>
      <c r="F57" s="299"/>
      <c r="G57" s="300"/>
      <c r="H57" s="321"/>
      <c r="I57" s="321"/>
      <c r="J57" s="321"/>
      <c r="K57" s="321"/>
      <c r="L57" s="321"/>
      <c r="M57" s="321"/>
      <c r="N57" s="321"/>
      <c r="O57" s="321"/>
      <c r="P57" s="321"/>
      <c r="Q57" s="321"/>
      <c r="R57" s="224"/>
    </row>
    <row r="58" spans="1:18" s="27" customFormat="1" ht="24" customHeight="1" x14ac:dyDescent="0.2">
      <c r="A58" s="224"/>
      <c r="B58" s="224"/>
      <c r="C58" s="224"/>
      <c r="D58" s="306" t="s">
        <v>51</v>
      </c>
      <c r="E58" s="301"/>
      <c r="F58" s="301"/>
      <c r="G58" s="307"/>
      <c r="H58" s="319"/>
      <c r="I58" s="319"/>
      <c r="J58" s="319"/>
      <c r="K58" s="319"/>
      <c r="L58" s="319"/>
      <c r="M58" s="319"/>
      <c r="N58" s="319"/>
      <c r="O58" s="319"/>
      <c r="P58" s="319"/>
      <c r="Q58" s="319"/>
      <c r="R58" s="224"/>
    </row>
    <row r="59" spans="1:18" s="27" customFormat="1" ht="36" customHeight="1" thickBot="1" x14ac:dyDescent="0.25">
      <c r="A59" s="224"/>
      <c r="B59" s="224"/>
      <c r="C59" s="224"/>
      <c r="D59" s="26"/>
      <c r="R59" s="224"/>
    </row>
    <row r="60" spans="1:18" s="27" customFormat="1" ht="18" customHeight="1" x14ac:dyDescent="0.2">
      <c r="A60" s="291" t="s">
        <v>44</v>
      </c>
      <c r="B60" s="292"/>
      <c r="C60" s="227"/>
      <c r="D60" s="228"/>
      <c r="E60" s="295" t="str">
        <f>E25</f>
        <v/>
      </c>
      <c r="F60" s="295"/>
      <c r="G60" s="295"/>
      <c r="H60" s="295"/>
      <c r="I60" s="295"/>
      <c r="J60" s="295"/>
      <c r="K60" s="295"/>
      <c r="L60" s="229" t="s">
        <v>33</v>
      </c>
      <c r="M60" s="228"/>
      <c r="N60" s="229"/>
      <c r="O60" s="228"/>
      <c r="P60" s="229"/>
      <c r="Q60" s="229"/>
      <c r="R60" s="230"/>
    </row>
    <row r="61" spans="1:18" s="534" customFormat="1" ht="13.5" customHeight="1" thickBot="1" x14ac:dyDescent="0.25">
      <c r="A61" s="293"/>
      <c r="B61" s="294"/>
      <c r="C61" s="535" t="s">
        <v>231</v>
      </c>
      <c r="D61" s="536"/>
      <c r="E61" s="536"/>
      <c r="F61" s="536"/>
      <c r="G61" s="537">
        <f>ROUNDDOWN(入力シート!C17/(1+入力シート!$Q$14)*入力シート!$Q$14,0)</f>
        <v>0</v>
      </c>
      <c r="H61" s="537"/>
      <c r="I61" s="537"/>
      <c r="J61" s="537"/>
      <c r="K61" s="537"/>
      <c r="L61" s="538" t="s">
        <v>33</v>
      </c>
      <c r="M61" s="539" t="s">
        <v>232</v>
      </c>
      <c r="N61" s="540" t="s">
        <v>233</v>
      </c>
      <c r="O61" s="540"/>
      <c r="P61" s="541">
        <f>+入力シート!Q14*100</f>
        <v>10</v>
      </c>
      <c r="Q61" s="541"/>
      <c r="R61" s="542" t="s">
        <v>234</v>
      </c>
    </row>
    <row r="62" spans="1:18" ht="27" customHeight="1" x14ac:dyDescent="0.2">
      <c r="A62" s="317" t="s">
        <v>31</v>
      </c>
      <c r="B62" s="318"/>
      <c r="C62" s="285">
        <f>C18</f>
        <v>0</v>
      </c>
      <c r="D62" s="286"/>
      <c r="E62" s="286"/>
      <c r="F62" s="286"/>
      <c r="G62" s="286"/>
      <c r="H62" s="286"/>
      <c r="I62" s="286"/>
      <c r="J62" s="286"/>
      <c r="K62" s="286"/>
      <c r="L62" s="286"/>
      <c r="M62" s="286"/>
      <c r="N62" s="286"/>
      <c r="O62" s="286"/>
      <c r="P62" s="286"/>
      <c r="Q62" s="286"/>
      <c r="R62" s="287"/>
    </row>
    <row r="63" spans="1:18" ht="27" customHeight="1" x14ac:dyDescent="0.2">
      <c r="A63" s="327" t="s">
        <v>30</v>
      </c>
      <c r="B63" s="328"/>
      <c r="C63" s="231"/>
      <c r="D63" s="232"/>
      <c r="E63" s="331" t="str">
        <f>E23</f>
        <v>￥０</v>
      </c>
      <c r="F63" s="331"/>
      <c r="G63" s="331"/>
      <c r="H63" s="331"/>
      <c r="I63" s="331"/>
      <c r="J63" s="331"/>
      <c r="K63" s="331"/>
      <c r="L63" s="233" t="s">
        <v>33</v>
      </c>
      <c r="M63" s="232"/>
      <c r="N63" s="233"/>
      <c r="O63" s="232"/>
      <c r="P63" s="233"/>
      <c r="Q63" s="233"/>
      <c r="R63" s="234"/>
    </row>
    <row r="64" spans="1:18" s="534" customFormat="1" ht="27" customHeight="1" x14ac:dyDescent="0.2">
      <c r="A64" s="329"/>
      <c r="B64" s="330"/>
      <c r="C64" s="543" t="s">
        <v>231</v>
      </c>
      <c r="D64" s="544"/>
      <c r="E64" s="544"/>
      <c r="F64" s="544"/>
      <c r="G64" s="545">
        <f>+入力シート!K14</f>
        <v>0</v>
      </c>
      <c r="H64" s="545"/>
      <c r="I64" s="545"/>
      <c r="J64" s="545"/>
      <c r="K64" s="545"/>
      <c r="L64" s="546" t="s">
        <v>33</v>
      </c>
      <c r="M64" s="547" t="s">
        <v>232</v>
      </c>
      <c r="N64" s="548" t="s">
        <v>233</v>
      </c>
      <c r="O64" s="548"/>
      <c r="P64" s="549">
        <f>+入力シート!Q14*100</f>
        <v>10</v>
      </c>
      <c r="Q64" s="549"/>
      <c r="R64" s="550" t="s">
        <v>234</v>
      </c>
    </row>
    <row r="65" spans="1:18" ht="39" customHeight="1" x14ac:dyDescent="0.2">
      <c r="A65" s="296" t="s">
        <v>45</v>
      </c>
      <c r="B65" s="297"/>
      <c r="C65" s="235"/>
      <c r="D65" s="236"/>
      <c r="E65" s="308" t="str">
        <f>"￥"&amp;DBCS(FIXED(入力シート!C18,0))</f>
        <v>￥０</v>
      </c>
      <c r="F65" s="309"/>
      <c r="G65" s="309"/>
      <c r="H65" s="309"/>
      <c r="I65" s="309"/>
      <c r="J65" s="309"/>
      <c r="K65" s="309"/>
      <c r="L65" s="126" t="s">
        <v>33</v>
      </c>
      <c r="M65" s="236"/>
      <c r="N65" s="126"/>
      <c r="O65" s="236"/>
      <c r="P65" s="126"/>
      <c r="Q65" s="126"/>
      <c r="R65" s="237"/>
    </row>
    <row r="66" spans="1:18" ht="39" customHeight="1" x14ac:dyDescent="0.2">
      <c r="A66" s="296" t="s">
        <v>56</v>
      </c>
      <c r="B66" s="297"/>
      <c r="C66" s="23"/>
      <c r="D66" s="197"/>
      <c r="E66" s="310" t="str">
        <f>"￥"&amp;DBCS(FIXED(入力シート!C20,0))</f>
        <v>￥０</v>
      </c>
      <c r="F66" s="288"/>
      <c r="G66" s="288"/>
      <c r="H66" s="288"/>
      <c r="I66" s="288"/>
      <c r="J66" s="288"/>
      <c r="K66" s="288"/>
      <c r="L66" s="220" t="s">
        <v>33</v>
      </c>
      <c r="M66" s="197"/>
      <c r="N66" s="220"/>
      <c r="O66" s="197"/>
      <c r="P66" s="220"/>
      <c r="Q66" s="220"/>
      <c r="R66" s="225"/>
    </row>
    <row r="67" spans="1:18" ht="18" customHeight="1" x14ac:dyDescent="0.2">
      <c r="A67" s="4" t="s">
        <v>18</v>
      </c>
    </row>
  </sheetData>
  <mergeCells count="66">
    <mergeCell ref="P64:Q64"/>
    <mergeCell ref="A63:B64"/>
    <mergeCell ref="E63:K63"/>
    <mergeCell ref="C64:F64"/>
    <mergeCell ref="G64:K64"/>
    <mergeCell ref="N64:O64"/>
    <mergeCell ref="A66:B66"/>
    <mergeCell ref="D57:G57"/>
    <mergeCell ref="K53:L53"/>
    <mergeCell ref="D55:G55"/>
    <mergeCell ref="D56:G56"/>
    <mergeCell ref="D58:G58"/>
    <mergeCell ref="E65:K65"/>
    <mergeCell ref="E66:K66"/>
    <mergeCell ref="A65:B65"/>
    <mergeCell ref="H53:J53"/>
    <mergeCell ref="D54:G54"/>
    <mergeCell ref="H54:Q54"/>
    <mergeCell ref="A62:B62"/>
    <mergeCell ref="H58:Q58"/>
    <mergeCell ref="H55:Q56"/>
    <mergeCell ref="H57:Q57"/>
    <mergeCell ref="N61:O61"/>
    <mergeCell ref="A42:B42"/>
    <mergeCell ref="B45:F45"/>
    <mergeCell ref="B47:F47"/>
    <mergeCell ref="B49:F49"/>
    <mergeCell ref="B43:F43"/>
    <mergeCell ref="D51:G51"/>
    <mergeCell ref="D52:G53"/>
    <mergeCell ref="H52:J52"/>
    <mergeCell ref="K52:L52"/>
    <mergeCell ref="M52:O52"/>
    <mergeCell ref="M53:Q53"/>
    <mergeCell ref="P52:Q52"/>
    <mergeCell ref="P61:Q61"/>
    <mergeCell ref="C62:R62"/>
    <mergeCell ref="B27:R27"/>
    <mergeCell ref="E23:K23"/>
    <mergeCell ref="E24:K24"/>
    <mergeCell ref="E25:K25"/>
    <mergeCell ref="A38:B38"/>
    <mergeCell ref="A40:B40"/>
    <mergeCell ref="A36:B36"/>
    <mergeCell ref="A37:R37"/>
    <mergeCell ref="A39:B39"/>
    <mergeCell ref="I49:Q49"/>
    <mergeCell ref="A60:B61"/>
    <mergeCell ref="E60:K60"/>
    <mergeCell ref="C61:F61"/>
    <mergeCell ref="G61:K61"/>
    <mergeCell ref="A17:B17"/>
    <mergeCell ref="A2:B2"/>
    <mergeCell ref="A3:R3"/>
    <mergeCell ref="A4:B4"/>
    <mergeCell ref="A5:B5"/>
    <mergeCell ref="A6:B6"/>
    <mergeCell ref="A8:B8"/>
    <mergeCell ref="I9:R9"/>
    <mergeCell ref="I11:R11"/>
    <mergeCell ref="I13:Q13"/>
    <mergeCell ref="A14:B14"/>
    <mergeCell ref="A15:R15"/>
    <mergeCell ref="B9:F9"/>
    <mergeCell ref="B11:F11"/>
    <mergeCell ref="B13:F13"/>
  </mergeCells>
  <phoneticPr fontId="2"/>
  <printOptions horizontalCentered="1"/>
  <pageMargins left="0.70866141732283472" right="0.70866141732283472" top="1.3385826771653544"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3"/>
  <sheetViews>
    <sheetView showZeros="0" view="pageBreakPreview" zoomScaleNormal="100" zoomScaleSheetLayoutView="100" workbookViewId="0">
      <selection activeCell="D60" sqref="D60:G60"/>
    </sheetView>
  </sheetViews>
  <sheetFormatPr defaultColWidth="9" defaultRowHeight="13.2" x14ac:dyDescent="0.2"/>
  <cols>
    <col min="1" max="1" width="16.6640625" style="4" customWidth="1"/>
    <col min="2" max="2" width="2.6640625" style="4" customWidth="1"/>
    <col min="3" max="3" width="4.6640625" style="4" customWidth="1"/>
    <col min="4" max="4" width="3.6640625" style="4" customWidth="1"/>
    <col min="5" max="5" width="2.6640625" style="4" customWidth="1"/>
    <col min="6" max="6" width="3.6640625" style="4" customWidth="1"/>
    <col min="7" max="7" width="2.6640625" style="4" customWidth="1"/>
    <col min="8" max="8" width="3.6640625" style="4" customWidth="1"/>
    <col min="9" max="9" width="6.109375" style="4" customWidth="1"/>
    <col min="10" max="10" width="4.6640625" style="4" customWidth="1"/>
    <col min="11" max="11" width="3.6640625" style="4" customWidth="1"/>
    <col min="12" max="12" width="2.6640625" style="4" customWidth="1"/>
    <col min="13" max="13" width="3.6640625" style="4" customWidth="1"/>
    <col min="14" max="14" width="2.6640625" style="4" customWidth="1"/>
    <col min="15" max="15" width="3.6640625" style="4" customWidth="1"/>
    <col min="16" max="16" width="2.6640625" style="4" customWidth="1"/>
    <col min="17" max="17" width="3.6640625" style="4" customWidth="1"/>
    <col min="18" max="18" width="7.6640625" style="4" customWidth="1"/>
    <col min="19" max="19" width="1.33203125" style="4" customWidth="1"/>
    <col min="20" max="20" width="8" style="4" customWidth="1"/>
    <col min="21" max="16384" width="9" style="4"/>
  </cols>
  <sheetData>
    <row r="1" spans="1:19" x14ac:dyDescent="0.2">
      <c r="S1" s="21" t="s">
        <v>24</v>
      </c>
    </row>
    <row r="2" spans="1:19" ht="18" customHeight="1" x14ac:dyDescent="0.2">
      <c r="A2" s="276"/>
      <c r="B2" s="276"/>
      <c r="C2" s="5"/>
    </row>
    <row r="3" spans="1:19" ht="25.5" customHeight="1" x14ac:dyDescent="0.2">
      <c r="A3" s="276" t="s">
        <v>58</v>
      </c>
      <c r="B3" s="276"/>
      <c r="C3" s="276"/>
      <c r="D3" s="276"/>
      <c r="E3" s="276"/>
      <c r="F3" s="276"/>
      <c r="G3" s="276"/>
      <c r="H3" s="276"/>
      <c r="I3" s="276"/>
      <c r="J3" s="276"/>
      <c r="K3" s="276"/>
      <c r="L3" s="276"/>
      <c r="M3" s="276"/>
      <c r="N3" s="276"/>
      <c r="O3" s="276"/>
      <c r="P3" s="276"/>
      <c r="Q3" s="276"/>
      <c r="R3" s="276"/>
      <c r="S3" s="276"/>
    </row>
    <row r="4" spans="1:19" ht="18" customHeight="1" x14ac:dyDescent="0.2">
      <c r="A4" s="276"/>
      <c r="B4" s="276"/>
      <c r="C4" s="5"/>
    </row>
    <row r="5" spans="1:19" ht="25.5" customHeight="1" x14ac:dyDescent="0.2">
      <c r="A5" s="281"/>
      <c r="B5" s="281"/>
      <c r="C5" s="6"/>
      <c r="L5" s="21" t="str">
        <f>入力シート!J17</f>
        <v>令和</v>
      </c>
      <c r="M5" s="9">
        <f>入力シート!K19</f>
        <v>0</v>
      </c>
      <c r="N5" s="9" t="s">
        <v>8</v>
      </c>
      <c r="O5" s="9">
        <f>入力シート!M19</f>
        <v>0</v>
      </c>
      <c r="P5" s="9" t="s">
        <v>9</v>
      </c>
      <c r="Q5" s="9">
        <f>入力シート!O19</f>
        <v>0</v>
      </c>
      <c r="R5" s="9" t="s">
        <v>15</v>
      </c>
    </row>
    <row r="6" spans="1:19" x14ac:dyDescent="0.2">
      <c r="A6" s="275"/>
      <c r="B6" s="275"/>
      <c r="C6" s="7"/>
    </row>
    <row r="7" spans="1:19" ht="25.5" customHeight="1" x14ac:dyDescent="0.2">
      <c r="A7" s="14" t="str">
        <f>入力シート!C3&amp;" 様"</f>
        <v>西宮市上下水道事業管理者 様</v>
      </c>
      <c r="B7" s="13"/>
      <c r="C7" s="7"/>
    </row>
    <row r="8" spans="1:19" x14ac:dyDescent="0.2">
      <c r="A8" s="275"/>
      <c r="B8" s="275"/>
      <c r="C8" s="7"/>
    </row>
    <row r="9" spans="1:19" ht="27.75" customHeight="1" x14ac:dyDescent="0.2">
      <c r="B9" s="279" t="s">
        <v>141</v>
      </c>
      <c r="C9" s="279"/>
      <c r="D9" s="279"/>
      <c r="E9" s="279"/>
      <c r="F9" s="279"/>
      <c r="I9" s="13">
        <f>入力シート!C4</f>
        <v>0</v>
      </c>
      <c r="J9" s="13"/>
      <c r="K9" s="13"/>
      <c r="L9" s="13"/>
      <c r="M9" s="13"/>
      <c r="N9" s="13"/>
      <c r="O9" s="13"/>
      <c r="P9" s="13"/>
      <c r="Q9" s="13"/>
      <c r="R9" s="13"/>
      <c r="S9" s="13"/>
    </row>
    <row r="10" spans="1:19" x14ac:dyDescent="0.2">
      <c r="B10" s="67"/>
      <c r="C10" s="67"/>
      <c r="I10" s="13"/>
      <c r="J10" s="13"/>
      <c r="K10" s="13"/>
      <c r="L10" s="13"/>
      <c r="M10" s="13"/>
      <c r="N10" s="13"/>
      <c r="O10" s="13"/>
      <c r="P10" s="13"/>
      <c r="Q10" s="13"/>
      <c r="R10" s="13"/>
      <c r="S10" s="13"/>
    </row>
    <row r="11" spans="1:19" ht="27" customHeight="1" x14ac:dyDescent="0.2">
      <c r="B11" s="279" t="s">
        <v>142</v>
      </c>
      <c r="C11" s="279"/>
      <c r="D11" s="279"/>
      <c r="E11" s="279"/>
      <c r="F11" s="279"/>
      <c r="I11" s="13">
        <f>入力シート!C5</f>
        <v>0</v>
      </c>
      <c r="J11" s="13"/>
      <c r="K11" s="13"/>
      <c r="L11" s="13"/>
      <c r="M11" s="13"/>
      <c r="N11" s="13"/>
      <c r="O11" s="13"/>
      <c r="P11" s="13"/>
      <c r="Q11" s="13"/>
      <c r="R11" s="13"/>
      <c r="S11" s="13"/>
    </row>
    <row r="12" spans="1:19" x14ac:dyDescent="0.2">
      <c r="B12" s="67"/>
      <c r="C12" s="67"/>
      <c r="I12" s="13"/>
      <c r="J12" s="13"/>
      <c r="K12" s="13"/>
      <c r="L12" s="13"/>
      <c r="M12" s="13"/>
      <c r="N12" s="13"/>
      <c r="O12" s="13"/>
      <c r="P12" s="13"/>
      <c r="Q12" s="13"/>
      <c r="R12" s="13"/>
      <c r="S12" s="13"/>
    </row>
    <row r="13" spans="1:19" ht="27" customHeight="1" x14ac:dyDescent="0.2">
      <c r="B13" s="280" t="s">
        <v>143</v>
      </c>
      <c r="C13" s="280"/>
      <c r="D13" s="280"/>
      <c r="E13" s="280"/>
      <c r="F13" s="280"/>
      <c r="G13" s="13"/>
      <c r="I13" s="279">
        <f>入力シート!C6</f>
        <v>0</v>
      </c>
      <c r="J13" s="279"/>
      <c r="K13" s="279"/>
      <c r="L13" s="279"/>
      <c r="M13" s="279"/>
      <c r="N13" s="279"/>
      <c r="O13" s="279"/>
      <c r="P13" s="279"/>
      <c r="Q13" s="279"/>
      <c r="R13" s="14" t="s">
        <v>161</v>
      </c>
      <c r="S13" s="13"/>
    </row>
    <row r="14" spans="1:19" x14ac:dyDescent="0.2">
      <c r="A14" s="275"/>
      <c r="B14" s="275"/>
      <c r="C14" s="7"/>
    </row>
    <row r="15" spans="1:19" s="27" customFormat="1" ht="18" customHeight="1" x14ac:dyDescent="0.2">
      <c r="A15" s="284" t="s">
        <v>59</v>
      </c>
      <c r="B15" s="284"/>
      <c r="C15" s="284"/>
      <c r="D15" s="284"/>
      <c r="E15" s="284"/>
      <c r="F15" s="284"/>
      <c r="G15" s="284"/>
      <c r="H15" s="284"/>
      <c r="I15" s="284"/>
      <c r="J15" s="284"/>
      <c r="K15" s="284"/>
      <c r="L15" s="284"/>
      <c r="M15" s="284"/>
      <c r="N15" s="284"/>
      <c r="O15" s="284"/>
      <c r="P15" s="284"/>
      <c r="Q15" s="284"/>
      <c r="R15" s="284"/>
      <c r="S15" s="284"/>
    </row>
    <row r="16" spans="1:19" s="27" customFormat="1" ht="18" customHeight="1" x14ac:dyDescent="0.2">
      <c r="A16" s="28"/>
      <c r="B16" s="28"/>
      <c r="C16" s="28"/>
      <c r="D16" s="28"/>
      <c r="E16" s="28"/>
      <c r="F16" s="28"/>
      <c r="G16" s="28"/>
      <c r="H16" s="28"/>
      <c r="I16" s="28"/>
      <c r="J16" s="28"/>
      <c r="K16" s="28"/>
      <c r="L16" s="28"/>
      <c r="M16" s="28"/>
      <c r="N16" s="28"/>
      <c r="O16" s="28"/>
      <c r="P16" s="28"/>
      <c r="Q16" s="28"/>
      <c r="R16" s="28"/>
      <c r="S16" s="28"/>
    </row>
    <row r="17" spans="1:19" ht="13.5" customHeight="1" x14ac:dyDescent="0.2">
      <c r="A17" s="277"/>
      <c r="B17" s="277"/>
      <c r="C17" s="10"/>
    </row>
    <row r="18" spans="1:19" ht="27" customHeight="1" x14ac:dyDescent="0.2">
      <c r="A18" s="8" t="s">
        <v>31</v>
      </c>
      <c r="B18" s="203"/>
      <c r="C18" s="58">
        <f>入力シート!C10</f>
        <v>0</v>
      </c>
      <c r="D18" s="58"/>
      <c r="E18" s="58"/>
      <c r="F18" s="58"/>
      <c r="G18" s="58"/>
      <c r="H18" s="58"/>
      <c r="I18" s="58"/>
      <c r="J18" s="58"/>
      <c r="K18" s="58"/>
      <c r="L18" s="58"/>
      <c r="M18" s="58"/>
      <c r="N18" s="58"/>
      <c r="O18" s="58"/>
      <c r="P18" s="58"/>
      <c r="Q18" s="58"/>
      <c r="R18" s="58"/>
      <c r="S18" s="201"/>
    </row>
    <row r="19" spans="1:19" ht="27" customHeight="1" x14ac:dyDescent="0.2">
      <c r="A19" s="8" t="s">
        <v>28</v>
      </c>
      <c r="C19" s="58">
        <f>入力シート!K9</f>
        <v>0</v>
      </c>
      <c r="D19" s="58"/>
      <c r="E19" s="58"/>
      <c r="F19" s="58"/>
      <c r="G19" s="58"/>
      <c r="H19" s="58"/>
      <c r="I19" s="58"/>
      <c r="J19" s="58"/>
      <c r="K19" s="58"/>
      <c r="L19" s="58"/>
      <c r="M19" s="58"/>
      <c r="N19" s="58"/>
      <c r="O19" s="58"/>
      <c r="P19" s="58"/>
      <c r="Q19" s="58"/>
      <c r="R19" s="58"/>
      <c r="S19" s="201"/>
    </row>
    <row r="20" spans="1:19" ht="27" customHeight="1" x14ac:dyDescent="0.2">
      <c r="A20" s="8" t="s">
        <v>29</v>
      </c>
      <c r="B20" s="58"/>
      <c r="C20" s="58" t="str">
        <f>"起工 第　"&amp;入力シート!C9&amp;"　号"</f>
        <v>起工 第　　号</v>
      </c>
      <c r="D20" s="58"/>
      <c r="E20" s="58"/>
      <c r="F20" s="58"/>
      <c r="G20" s="58"/>
      <c r="H20" s="58"/>
      <c r="I20" s="58"/>
      <c r="J20" s="58"/>
      <c r="K20" s="58"/>
      <c r="L20" s="58"/>
      <c r="M20" s="58"/>
      <c r="N20" s="58"/>
      <c r="O20" s="58"/>
      <c r="P20" s="58"/>
      <c r="Q20" s="58"/>
      <c r="R20" s="58"/>
      <c r="S20" s="201"/>
    </row>
    <row r="21" spans="1:19" ht="27" customHeight="1" x14ac:dyDescent="0.2">
      <c r="A21" s="8" t="s">
        <v>14</v>
      </c>
      <c r="B21" s="29"/>
      <c r="C21" s="23" t="str">
        <f>入力シート!C11</f>
        <v>令和</v>
      </c>
      <c r="D21" s="18">
        <f>入力シート!D11</f>
        <v>0</v>
      </c>
      <c r="E21" s="20" t="s">
        <v>8</v>
      </c>
      <c r="F21" s="18">
        <f>入力シート!F11</f>
        <v>0</v>
      </c>
      <c r="G21" s="20" t="s">
        <v>11</v>
      </c>
      <c r="H21" s="18">
        <f>入力シート!H11</f>
        <v>0</v>
      </c>
      <c r="I21" s="20" t="s">
        <v>15</v>
      </c>
      <c r="J21" s="18"/>
      <c r="K21" s="18"/>
      <c r="L21" s="18"/>
      <c r="M21" s="18"/>
      <c r="N21" s="18"/>
      <c r="O21" s="18"/>
      <c r="P21" s="18"/>
      <c r="Q21" s="18"/>
      <c r="R21" s="18"/>
      <c r="S21" s="19"/>
    </row>
    <row r="22" spans="1:19" ht="27" customHeight="1" x14ac:dyDescent="0.2">
      <c r="A22" s="8" t="s">
        <v>221</v>
      </c>
      <c r="B22" s="25"/>
      <c r="C22" s="23" t="str">
        <f>入力シート!C12</f>
        <v>令和</v>
      </c>
      <c r="D22" s="18">
        <f>入力シート!D12</f>
        <v>0</v>
      </c>
      <c r="E22" s="20" t="s">
        <v>8</v>
      </c>
      <c r="F22" s="18">
        <f>入力シート!F12</f>
        <v>0</v>
      </c>
      <c r="G22" s="20" t="s">
        <v>9</v>
      </c>
      <c r="H22" s="18">
        <f>入力シート!H12</f>
        <v>0</v>
      </c>
      <c r="I22" s="20" t="s">
        <v>139</v>
      </c>
      <c r="J22" s="23" t="str">
        <f>入力シート!J12</f>
        <v>令和</v>
      </c>
      <c r="K22" s="18">
        <f>IF(入力シート!K13&gt;0,入力シート!K13,入力シート!K12)</f>
        <v>0</v>
      </c>
      <c r="L22" s="20" t="s">
        <v>8</v>
      </c>
      <c r="M22" s="50">
        <f>IF(入力シート!M13&gt;0,入力シート!M13,入力シート!M12)</f>
        <v>0</v>
      </c>
      <c r="N22" s="20" t="s">
        <v>9</v>
      </c>
      <c r="O22" s="50">
        <f>IF(入力シート!O13&gt;0,入力シート!O13,入力シート!O12)</f>
        <v>0</v>
      </c>
      <c r="P22" s="20" t="s">
        <v>15</v>
      </c>
      <c r="Q22" s="20"/>
      <c r="R22" s="20"/>
      <c r="S22" s="19"/>
    </row>
    <row r="23" spans="1:19" ht="27" customHeight="1" x14ac:dyDescent="0.2">
      <c r="A23" s="8" t="s">
        <v>30</v>
      </c>
      <c r="B23" s="25"/>
      <c r="C23" s="23"/>
      <c r="D23" s="18"/>
      <c r="E23" s="288" t="str">
        <f>"￥"&amp;DBCS(FIXED(入力シート!C14,0))</f>
        <v>￥０</v>
      </c>
      <c r="F23" s="288"/>
      <c r="G23" s="288"/>
      <c r="H23" s="288"/>
      <c r="I23" s="288"/>
      <c r="J23" s="288"/>
      <c r="K23" s="288"/>
      <c r="L23" s="20" t="s">
        <v>33</v>
      </c>
      <c r="M23" s="18"/>
      <c r="N23" s="20"/>
      <c r="O23" s="18"/>
      <c r="P23" s="20"/>
      <c r="Q23" s="20"/>
      <c r="R23" s="20"/>
      <c r="S23" s="19"/>
    </row>
    <row r="24" spans="1:19" ht="39" customHeight="1" thickBot="1" x14ac:dyDescent="0.25">
      <c r="A24" s="30" t="s">
        <v>26</v>
      </c>
      <c r="B24" s="31"/>
      <c r="C24" s="32"/>
      <c r="D24" s="33"/>
      <c r="E24" s="289" t="str">
        <f>IF(入力シート!C16=0,"","￥"&amp;DBCS(FIXED(入力シート!C16,0)))</f>
        <v/>
      </c>
      <c r="F24" s="289"/>
      <c r="G24" s="289"/>
      <c r="H24" s="289"/>
      <c r="I24" s="289"/>
      <c r="J24" s="289"/>
      <c r="K24" s="289"/>
      <c r="L24" s="34" t="s">
        <v>33</v>
      </c>
      <c r="M24" s="33"/>
      <c r="N24" s="34"/>
      <c r="O24" s="33"/>
      <c r="P24" s="34"/>
      <c r="Q24" s="34"/>
      <c r="R24" s="34"/>
      <c r="S24" s="35"/>
    </row>
    <row r="25" spans="1:19" ht="39" customHeight="1" thickBot="1" x14ac:dyDescent="0.25">
      <c r="A25" s="37" t="s">
        <v>32</v>
      </c>
      <c r="B25" s="38"/>
      <c r="C25" s="39"/>
      <c r="D25" s="40"/>
      <c r="E25" s="290" t="str">
        <f>IF(入力シート!C19=0,"","￥"&amp;DBCS(FIXED(入力シート!C19,0)))</f>
        <v/>
      </c>
      <c r="F25" s="290"/>
      <c r="G25" s="290"/>
      <c r="H25" s="290"/>
      <c r="I25" s="290"/>
      <c r="J25" s="290"/>
      <c r="K25" s="290"/>
      <c r="L25" s="41" t="s">
        <v>33</v>
      </c>
      <c r="M25" s="40"/>
      <c r="N25" s="41"/>
      <c r="O25" s="40"/>
      <c r="P25" s="41"/>
      <c r="Q25" s="41"/>
      <c r="R25" s="41"/>
      <c r="S25" s="42"/>
    </row>
    <row r="26" spans="1:19" ht="27" customHeight="1" x14ac:dyDescent="0.2">
      <c r="A26" s="36" t="s">
        <v>27</v>
      </c>
      <c r="B26" s="125"/>
      <c r="C26" s="128" t="str">
        <f>入力シート!J20</f>
        <v>令和</v>
      </c>
      <c r="D26" s="126">
        <f>入力シート!K20</f>
        <v>0</v>
      </c>
      <c r="E26" s="126" t="s">
        <v>147</v>
      </c>
      <c r="F26" s="126">
        <f>入力シート!M20</f>
        <v>0</v>
      </c>
      <c r="G26" s="126" t="s">
        <v>148</v>
      </c>
      <c r="H26" s="126">
        <f>入力シート!O20</f>
        <v>0</v>
      </c>
      <c r="I26" s="126" t="s">
        <v>149</v>
      </c>
      <c r="J26" s="126"/>
      <c r="K26" s="126"/>
      <c r="L26" s="126"/>
      <c r="M26" s="126"/>
      <c r="N26" s="126"/>
      <c r="O26" s="126"/>
      <c r="P26" s="126"/>
      <c r="Q26" s="126"/>
      <c r="R26" s="126"/>
      <c r="S26" s="127"/>
    </row>
    <row r="27" spans="1:19" ht="27" customHeight="1" x14ac:dyDescent="0.2">
      <c r="A27" s="8" t="s">
        <v>35</v>
      </c>
      <c r="B27" s="273"/>
      <c r="C27" s="273"/>
      <c r="D27" s="273"/>
      <c r="E27" s="273"/>
      <c r="F27" s="273"/>
      <c r="G27" s="273"/>
      <c r="H27" s="273"/>
      <c r="I27" s="273"/>
      <c r="J27" s="273"/>
      <c r="K27" s="273"/>
      <c r="L27" s="273"/>
      <c r="M27" s="273"/>
      <c r="N27" s="273"/>
      <c r="O27" s="273"/>
      <c r="P27" s="273"/>
      <c r="Q27" s="273"/>
      <c r="R27" s="273"/>
      <c r="S27" s="274"/>
    </row>
    <row r="28" spans="1:19" ht="18" customHeight="1" x14ac:dyDescent="0.2">
      <c r="A28" s="12"/>
      <c r="B28" s="11"/>
      <c r="C28" s="11"/>
    </row>
    <row r="29" spans="1:19" ht="18" customHeight="1" x14ac:dyDescent="0.2">
      <c r="A29" s="4" t="s">
        <v>39</v>
      </c>
    </row>
    <row r="30" spans="1:19" ht="18" customHeight="1" x14ac:dyDescent="0.2">
      <c r="A30" s="4" t="s">
        <v>40</v>
      </c>
    </row>
    <row r="31" spans="1:19" ht="18" customHeight="1" x14ac:dyDescent="0.2">
      <c r="A31" s="4" t="s">
        <v>36</v>
      </c>
    </row>
    <row r="32" spans="1:19" ht="18" customHeight="1" x14ac:dyDescent="0.2">
      <c r="A32" s="4" t="s">
        <v>37</v>
      </c>
    </row>
    <row r="33" spans="1:19" ht="18" customHeight="1" x14ac:dyDescent="0.2">
      <c r="A33" s="4" t="s">
        <v>38</v>
      </c>
    </row>
    <row r="37" spans="1:19" x14ac:dyDescent="0.2">
      <c r="S37" s="21" t="s">
        <v>42</v>
      </c>
    </row>
    <row r="38" spans="1:19" ht="18" customHeight="1" x14ac:dyDescent="0.2">
      <c r="A38" s="276"/>
      <c r="B38" s="276"/>
      <c r="C38" s="5"/>
    </row>
    <row r="39" spans="1:19" ht="25.5" customHeight="1" x14ac:dyDescent="0.2">
      <c r="A39" s="276" t="s">
        <v>57</v>
      </c>
      <c r="B39" s="276"/>
      <c r="C39" s="276"/>
      <c r="D39" s="276"/>
      <c r="E39" s="276"/>
      <c r="F39" s="276"/>
      <c r="G39" s="276"/>
      <c r="H39" s="276"/>
      <c r="I39" s="276"/>
      <c r="J39" s="276"/>
      <c r="K39" s="276"/>
      <c r="L39" s="276"/>
      <c r="M39" s="276"/>
      <c r="N39" s="276"/>
      <c r="O39" s="276"/>
      <c r="P39" s="276"/>
      <c r="Q39" s="276"/>
      <c r="R39" s="276"/>
      <c r="S39" s="276"/>
    </row>
    <row r="40" spans="1:19" ht="18" customHeight="1" x14ac:dyDescent="0.2">
      <c r="A40" s="276"/>
      <c r="B40" s="276"/>
      <c r="C40" s="5"/>
    </row>
    <row r="41" spans="1:19" ht="25.5" customHeight="1" x14ac:dyDescent="0.2">
      <c r="A41" s="281"/>
      <c r="B41" s="281"/>
      <c r="C41" s="6"/>
      <c r="L41" s="21" t="str">
        <f>L5</f>
        <v>令和</v>
      </c>
      <c r="M41" s="9">
        <f>M5</f>
        <v>0</v>
      </c>
      <c r="N41" s="9" t="s">
        <v>8</v>
      </c>
      <c r="O41" s="9">
        <f>O5</f>
        <v>0</v>
      </c>
      <c r="P41" s="9" t="s">
        <v>9</v>
      </c>
      <c r="Q41" s="9">
        <f>Q5</f>
        <v>0</v>
      </c>
      <c r="R41" s="9" t="s">
        <v>15</v>
      </c>
    </row>
    <row r="42" spans="1:19" x14ac:dyDescent="0.2">
      <c r="A42" s="275"/>
      <c r="B42" s="275"/>
      <c r="C42" s="7"/>
    </row>
    <row r="43" spans="1:19" ht="25.5" customHeight="1" x14ac:dyDescent="0.2">
      <c r="A43" s="14" t="str">
        <f>A7</f>
        <v>西宮市上下水道事業管理者 様</v>
      </c>
      <c r="B43" s="13"/>
      <c r="C43" s="7"/>
    </row>
    <row r="44" spans="1:19" x14ac:dyDescent="0.2">
      <c r="A44" s="275"/>
      <c r="B44" s="275"/>
      <c r="C44" s="7"/>
    </row>
    <row r="45" spans="1:19" s="534" customFormat="1" ht="25.5" customHeight="1" x14ac:dyDescent="0.2">
      <c r="A45" s="532"/>
      <c r="B45" s="533" t="s">
        <v>229</v>
      </c>
      <c r="C45" s="533"/>
      <c r="D45" s="533"/>
      <c r="E45" s="533"/>
      <c r="F45" s="533"/>
      <c r="H45" s="534" t="s">
        <v>230</v>
      </c>
    </row>
    <row r="46" spans="1:19" x14ac:dyDescent="0.2">
      <c r="A46" s="223"/>
      <c r="B46" s="223"/>
      <c r="C46" s="223"/>
    </row>
    <row r="47" spans="1:19" ht="27.75" customHeight="1" x14ac:dyDescent="0.2">
      <c r="B47" s="279" t="s">
        <v>141</v>
      </c>
      <c r="C47" s="279"/>
      <c r="D47" s="279"/>
      <c r="E47" s="279"/>
      <c r="F47" s="279"/>
      <c r="I47" s="13">
        <f>+I9</f>
        <v>0</v>
      </c>
      <c r="J47" s="13"/>
      <c r="K47" s="13"/>
      <c r="L47" s="13"/>
      <c r="M47" s="13"/>
      <c r="N47" s="13"/>
      <c r="O47" s="13"/>
      <c r="P47" s="13"/>
      <c r="Q47" s="13"/>
      <c r="R47" s="13"/>
    </row>
    <row r="48" spans="1:19" x14ac:dyDescent="0.2">
      <c r="B48" s="226"/>
      <c r="C48" s="226"/>
    </row>
    <row r="49" spans="1:18" ht="27" customHeight="1" x14ac:dyDescent="0.2">
      <c r="B49" s="279" t="s">
        <v>142</v>
      </c>
      <c r="C49" s="279"/>
      <c r="D49" s="279"/>
      <c r="E49" s="279"/>
      <c r="F49" s="279"/>
      <c r="I49" s="13">
        <f>+I11</f>
        <v>0</v>
      </c>
      <c r="J49" s="13"/>
      <c r="K49" s="13"/>
      <c r="L49" s="13"/>
      <c r="M49" s="13"/>
      <c r="N49" s="13"/>
      <c r="O49" s="13"/>
      <c r="P49" s="13"/>
      <c r="Q49" s="13"/>
      <c r="R49" s="13"/>
    </row>
    <row r="50" spans="1:18" x14ac:dyDescent="0.2">
      <c r="B50" s="226"/>
      <c r="C50" s="226"/>
    </row>
    <row r="51" spans="1:18" ht="27" customHeight="1" x14ac:dyDescent="0.2">
      <c r="B51" s="280" t="s">
        <v>143</v>
      </c>
      <c r="C51" s="280"/>
      <c r="D51" s="280"/>
      <c r="E51" s="280"/>
      <c r="F51" s="280"/>
      <c r="G51" s="13"/>
      <c r="I51" s="283">
        <f>+I13</f>
        <v>0</v>
      </c>
      <c r="J51" s="283"/>
      <c r="K51" s="283"/>
      <c r="L51" s="283"/>
      <c r="M51" s="283"/>
      <c r="N51" s="283"/>
      <c r="O51" s="283"/>
      <c r="P51" s="283"/>
      <c r="Q51" s="283"/>
      <c r="R51" s="14" t="s">
        <v>160</v>
      </c>
    </row>
    <row r="52" spans="1:18" x14ac:dyDescent="0.2">
      <c r="A52" s="226"/>
      <c r="B52" s="226"/>
      <c r="C52" s="223"/>
      <c r="D52" s="43"/>
      <c r="E52" s="43"/>
      <c r="F52" s="43"/>
      <c r="G52" s="43"/>
      <c r="H52" s="43"/>
      <c r="I52" s="43"/>
      <c r="J52" s="43"/>
      <c r="K52" s="43"/>
      <c r="L52" s="43"/>
      <c r="M52" s="43"/>
      <c r="N52" s="43"/>
      <c r="O52" s="43"/>
      <c r="P52" s="43"/>
      <c r="Q52" s="43"/>
    </row>
    <row r="53" spans="1:18" x14ac:dyDescent="0.2">
      <c r="A53" s="226"/>
      <c r="B53" s="226"/>
      <c r="C53" s="223"/>
      <c r="D53" s="301" t="s">
        <v>46</v>
      </c>
      <c r="E53" s="301"/>
      <c r="F53" s="301"/>
      <c r="G53" s="301"/>
      <c r="H53" s="43"/>
      <c r="I53" s="43"/>
      <c r="J53" s="43"/>
      <c r="K53" s="43"/>
      <c r="L53" s="43"/>
      <c r="M53" s="43"/>
      <c r="N53" s="43"/>
      <c r="O53" s="43"/>
      <c r="P53" s="43"/>
      <c r="Q53" s="43"/>
    </row>
    <row r="54" spans="1:18" ht="18" customHeight="1" x14ac:dyDescent="0.2">
      <c r="A54" s="226"/>
      <c r="B54" s="226"/>
      <c r="C54" s="223"/>
      <c r="D54" s="322" t="s">
        <v>47</v>
      </c>
      <c r="E54" s="322"/>
      <c r="F54" s="322"/>
      <c r="G54" s="322"/>
      <c r="H54" s="323"/>
      <c r="I54" s="324"/>
      <c r="J54" s="324"/>
      <c r="K54" s="325" t="s">
        <v>52</v>
      </c>
      <c r="L54" s="325"/>
      <c r="M54" s="324"/>
      <c r="N54" s="324"/>
      <c r="O54" s="324"/>
      <c r="P54" s="325" t="s">
        <v>54</v>
      </c>
      <c r="Q54" s="326"/>
    </row>
    <row r="55" spans="1:18" ht="24" customHeight="1" x14ac:dyDescent="0.2">
      <c r="A55" s="226"/>
      <c r="B55" s="226"/>
      <c r="C55" s="223"/>
      <c r="D55" s="322"/>
      <c r="E55" s="322"/>
      <c r="F55" s="322"/>
      <c r="G55" s="322"/>
      <c r="H55" s="311" t="s">
        <v>214</v>
      </c>
      <c r="I55" s="312"/>
      <c r="J55" s="312"/>
      <c r="K55" s="301" t="s">
        <v>53</v>
      </c>
      <c r="L55" s="301"/>
      <c r="M55" s="301"/>
      <c r="N55" s="301"/>
      <c r="O55" s="301"/>
      <c r="P55" s="301"/>
      <c r="Q55" s="307"/>
    </row>
    <row r="56" spans="1:18" ht="24" customHeight="1" x14ac:dyDescent="0.2">
      <c r="A56" s="226"/>
      <c r="B56" s="226"/>
      <c r="C56" s="223"/>
      <c r="D56" s="313" t="s">
        <v>48</v>
      </c>
      <c r="E56" s="314"/>
      <c r="F56" s="314"/>
      <c r="G56" s="315"/>
      <c r="H56" s="316"/>
      <c r="I56" s="316"/>
      <c r="J56" s="316"/>
      <c r="K56" s="316"/>
      <c r="L56" s="316"/>
      <c r="M56" s="316"/>
      <c r="N56" s="316"/>
      <c r="O56" s="316"/>
      <c r="P56" s="316"/>
      <c r="Q56" s="316"/>
    </row>
    <row r="57" spans="1:18" ht="24" customHeight="1" x14ac:dyDescent="0.2">
      <c r="A57" s="226"/>
      <c r="B57" s="226"/>
      <c r="C57" s="223"/>
      <c r="D57" s="302" t="s">
        <v>55</v>
      </c>
      <c r="E57" s="303"/>
      <c r="F57" s="303"/>
      <c r="G57" s="304"/>
      <c r="H57" s="320"/>
      <c r="I57" s="320"/>
      <c r="J57" s="320"/>
      <c r="K57" s="320"/>
      <c r="L57" s="320"/>
      <c r="M57" s="320"/>
      <c r="N57" s="320"/>
      <c r="O57" s="320"/>
      <c r="P57" s="320"/>
      <c r="Q57" s="320"/>
    </row>
    <row r="58" spans="1:18" ht="24" customHeight="1" x14ac:dyDescent="0.2">
      <c r="A58" s="224"/>
      <c r="B58" s="224"/>
      <c r="C58" s="224"/>
      <c r="D58" s="305" t="s">
        <v>49</v>
      </c>
      <c r="E58" s="305"/>
      <c r="F58" s="305"/>
      <c r="G58" s="305"/>
      <c r="H58" s="320"/>
      <c r="I58" s="320"/>
      <c r="J58" s="320"/>
      <c r="K58" s="320"/>
      <c r="L58" s="320"/>
      <c r="M58" s="320"/>
      <c r="N58" s="320"/>
      <c r="O58" s="320"/>
      <c r="P58" s="320"/>
      <c r="Q58" s="320"/>
      <c r="R58" s="224"/>
    </row>
    <row r="59" spans="1:18" s="27" customFormat="1" ht="24" customHeight="1" x14ac:dyDescent="0.2">
      <c r="A59" s="224"/>
      <c r="B59" s="224"/>
      <c r="C59" s="224"/>
      <c r="D59" s="298" t="s">
        <v>50</v>
      </c>
      <c r="E59" s="299"/>
      <c r="F59" s="299"/>
      <c r="G59" s="300"/>
      <c r="H59" s="321"/>
      <c r="I59" s="321"/>
      <c r="J59" s="321"/>
      <c r="K59" s="321"/>
      <c r="L59" s="321"/>
      <c r="M59" s="321"/>
      <c r="N59" s="321"/>
      <c r="O59" s="321"/>
      <c r="P59" s="321"/>
      <c r="Q59" s="321"/>
      <c r="R59" s="224"/>
    </row>
    <row r="60" spans="1:18" s="27" customFormat="1" ht="24" customHeight="1" x14ac:dyDescent="0.2">
      <c r="A60" s="224"/>
      <c r="B60" s="224"/>
      <c r="C60" s="224"/>
      <c r="D60" s="306" t="s">
        <v>51</v>
      </c>
      <c r="E60" s="301"/>
      <c r="F60" s="301"/>
      <c r="G60" s="307"/>
      <c r="H60" s="319"/>
      <c r="I60" s="319"/>
      <c r="J60" s="319"/>
      <c r="K60" s="319"/>
      <c r="L60" s="319"/>
      <c r="M60" s="319"/>
      <c r="N60" s="319"/>
      <c r="O60" s="319"/>
      <c r="P60" s="319"/>
      <c r="Q60" s="319"/>
      <c r="R60" s="224"/>
    </row>
    <row r="61" spans="1:18" s="27" customFormat="1" ht="36" customHeight="1" thickBot="1" x14ac:dyDescent="0.25">
      <c r="A61" s="224"/>
      <c r="B61" s="224"/>
      <c r="C61" s="224"/>
      <c r="D61" s="26"/>
      <c r="R61" s="224"/>
    </row>
    <row r="62" spans="1:18" s="27" customFormat="1" ht="18" customHeight="1" x14ac:dyDescent="0.2">
      <c r="A62" s="291" t="s">
        <v>44</v>
      </c>
      <c r="B62" s="292"/>
      <c r="C62" s="227"/>
      <c r="D62" s="228"/>
      <c r="E62" s="295" t="str">
        <f>E25</f>
        <v/>
      </c>
      <c r="F62" s="295"/>
      <c r="G62" s="295"/>
      <c r="H62" s="295"/>
      <c r="I62" s="295"/>
      <c r="J62" s="295"/>
      <c r="K62" s="295"/>
      <c r="L62" s="229" t="s">
        <v>33</v>
      </c>
      <c r="M62" s="228"/>
      <c r="N62" s="229"/>
      <c r="O62" s="228"/>
      <c r="P62" s="229"/>
      <c r="Q62" s="229"/>
      <c r="R62" s="230"/>
    </row>
    <row r="63" spans="1:18" s="534" customFormat="1" ht="13.5" customHeight="1" thickBot="1" x14ac:dyDescent="0.25">
      <c r="A63" s="293"/>
      <c r="B63" s="294"/>
      <c r="C63" s="535" t="s">
        <v>231</v>
      </c>
      <c r="D63" s="536"/>
      <c r="E63" s="536"/>
      <c r="F63" s="536"/>
      <c r="G63" s="537">
        <f>ROUNDDOWN(入力シート!C19/(1+入力シート!$Q$14)*入力シート!$Q$14,0)</f>
        <v>0</v>
      </c>
      <c r="H63" s="537"/>
      <c r="I63" s="537"/>
      <c r="J63" s="537"/>
      <c r="K63" s="537"/>
      <c r="L63" s="538" t="s">
        <v>33</v>
      </c>
      <c r="M63" s="539" t="s">
        <v>232</v>
      </c>
      <c r="N63" s="540" t="s">
        <v>233</v>
      </c>
      <c r="O63" s="540"/>
      <c r="P63" s="541">
        <f>+入力シート!Q14*100</f>
        <v>10</v>
      </c>
      <c r="Q63" s="541"/>
      <c r="R63" s="542" t="s">
        <v>234</v>
      </c>
    </row>
    <row r="64" spans="1:18" ht="27" customHeight="1" x14ac:dyDescent="0.2">
      <c r="A64" s="317" t="s">
        <v>31</v>
      </c>
      <c r="B64" s="318"/>
      <c r="C64" s="285" t="str">
        <f>C20</f>
        <v>起工 第　　号</v>
      </c>
      <c r="D64" s="286"/>
      <c r="E64" s="286"/>
      <c r="F64" s="286"/>
      <c r="G64" s="286"/>
      <c r="H64" s="286"/>
      <c r="I64" s="286"/>
      <c r="J64" s="286"/>
      <c r="K64" s="286"/>
      <c r="L64" s="286"/>
      <c r="M64" s="286"/>
      <c r="N64" s="286"/>
      <c r="O64" s="286"/>
      <c r="P64" s="286"/>
      <c r="Q64" s="286"/>
      <c r="R64" s="287"/>
    </row>
    <row r="65" spans="1:19" ht="27" customHeight="1" x14ac:dyDescent="0.2">
      <c r="A65" s="327" t="s">
        <v>30</v>
      </c>
      <c r="B65" s="328"/>
      <c r="C65" s="231"/>
      <c r="D65" s="232"/>
      <c r="E65" s="331" t="str">
        <f>E23</f>
        <v>￥０</v>
      </c>
      <c r="F65" s="331"/>
      <c r="G65" s="331"/>
      <c r="H65" s="331"/>
      <c r="I65" s="331"/>
      <c r="J65" s="331"/>
      <c r="K65" s="331"/>
      <c r="L65" s="233" t="s">
        <v>33</v>
      </c>
      <c r="M65" s="232"/>
      <c r="N65" s="233"/>
      <c r="O65" s="232"/>
      <c r="P65" s="233"/>
      <c r="Q65" s="233"/>
      <c r="R65" s="234"/>
    </row>
    <row r="66" spans="1:19" s="534" customFormat="1" ht="27" customHeight="1" x14ac:dyDescent="0.2">
      <c r="A66" s="329"/>
      <c r="B66" s="330"/>
      <c r="C66" s="543" t="s">
        <v>231</v>
      </c>
      <c r="D66" s="544"/>
      <c r="E66" s="544"/>
      <c r="F66" s="544"/>
      <c r="G66" s="545">
        <f>入力シート!K14</f>
        <v>0</v>
      </c>
      <c r="H66" s="545"/>
      <c r="I66" s="545"/>
      <c r="J66" s="545"/>
      <c r="K66" s="545"/>
      <c r="L66" s="546" t="s">
        <v>33</v>
      </c>
      <c r="M66" s="547" t="s">
        <v>232</v>
      </c>
      <c r="N66" s="548" t="s">
        <v>233</v>
      </c>
      <c r="O66" s="548"/>
      <c r="P66" s="549">
        <f>+入力シート!Q14*100</f>
        <v>10</v>
      </c>
      <c r="Q66" s="549"/>
      <c r="R66" s="550" t="s">
        <v>234</v>
      </c>
    </row>
    <row r="67" spans="1:19" ht="39" customHeight="1" x14ac:dyDescent="0.2">
      <c r="A67" s="296" t="s">
        <v>45</v>
      </c>
      <c r="B67" s="297"/>
      <c r="C67" s="235"/>
      <c r="D67" s="236"/>
      <c r="E67" s="308" t="str">
        <f>"￥"&amp;DBCS(FIXED(入力シート!C18,0))</f>
        <v>￥０</v>
      </c>
      <c r="F67" s="309"/>
      <c r="G67" s="309"/>
      <c r="H67" s="309"/>
      <c r="I67" s="309"/>
      <c r="J67" s="309"/>
      <c r="K67" s="309"/>
      <c r="L67" s="126" t="s">
        <v>33</v>
      </c>
      <c r="M67" s="236"/>
      <c r="N67" s="126"/>
      <c r="O67" s="236"/>
      <c r="P67" s="126"/>
      <c r="Q67" s="126"/>
      <c r="R67" s="237"/>
    </row>
    <row r="68" spans="1:19" ht="39" customHeight="1" x14ac:dyDescent="0.2">
      <c r="A68" s="296" t="s">
        <v>56</v>
      </c>
      <c r="B68" s="297"/>
      <c r="C68" s="23"/>
      <c r="D68" s="197"/>
      <c r="E68" s="310" t="str">
        <f>"￥"&amp;DBCS(FIXED(入力シート!C20,0))</f>
        <v>￥０</v>
      </c>
      <c r="F68" s="288"/>
      <c r="G68" s="288"/>
      <c r="H68" s="288"/>
      <c r="I68" s="288"/>
      <c r="J68" s="288"/>
      <c r="K68" s="288"/>
      <c r="L68" s="220" t="s">
        <v>33</v>
      </c>
      <c r="M68" s="197"/>
      <c r="N68" s="220"/>
      <c r="O68" s="197"/>
      <c r="P68" s="220"/>
      <c r="Q68" s="220"/>
      <c r="R68" s="225"/>
    </row>
    <row r="69" spans="1:19" ht="18" customHeight="1" x14ac:dyDescent="0.2">
      <c r="A69" s="4" t="s">
        <v>18</v>
      </c>
    </row>
    <row r="70" spans="1:19" ht="18" customHeight="1" x14ac:dyDescent="0.2"/>
    <row r="71" spans="1:19" x14ac:dyDescent="0.2">
      <c r="S71" s="21" t="s">
        <v>60</v>
      </c>
    </row>
    <row r="72" spans="1:19" ht="18" customHeight="1" x14ac:dyDescent="0.2">
      <c r="A72" s="276"/>
      <c r="B72" s="276"/>
      <c r="C72" s="5"/>
    </row>
    <row r="73" spans="1:19" ht="25.5" customHeight="1" x14ac:dyDescent="0.2">
      <c r="A73" s="276" t="s">
        <v>61</v>
      </c>
      <c r="B73" s="276"/>
      <c r="C73" s="276"/>
      <c r="D73" s="276"/>
      <c r="E73" s="276"/>
      <c r="F73" s="276"/>
      <c r="G73" s="276"/>
      <c r="H73" s="276"/>
      <c r="I73" s="276"/>
      <c r="J73" s="276"/>
      <c r="K73" s="276"/>
      <c r="L73" s="276"/>
      <c r="M73" s="276"/>
      <c r="N73" s="276"/>
      <c r="O73" s="276"/>
      <c r="P73" s="276"/>
      <c r="Q73" s="276"/>
      <c r="R73" s="276"/>
      <c r="S73" s="276"/>
    </row>
    <row r="74" spans="1:19" ht="18" customHeight="1" x14ac:dyDescent="0.2">
      <c r="A74" s="276"/>
      <c r="B74" s="276"/>
      <c r="C74" s="5"/>
    </row>
    <row r="75" spans="1:19" ht="25.5" customHeight="1" x14ac:dyDescent="0.2">
      <c r="A75" s="281"/>
      <c r="B75" s="281"/>
      <c r="C75" s="6"/>
      <c r="L75" s="21" t="str">
        <f>L41</f>
        <v>令和</v>
      </c>
      <c r="M75" s="9">
        <f>M41</f>
        <v>0</v>
      </c>
      <c r="N75" s="9" t="s">
        <v>8</v>
      </c>
      <c r="O75" s="9">
        <f>O41</f>
        <v>0</v>
      </c>
      <c r="P75" s="9" t="s">
        <v>9</v>
      </c>
      <c r="Q75" s="9">
        <f>Q41</f>
        <v>0</v>
      </c>
      <c r="R75" s="9" t="s">
        <v>15</v>
      </c>
    </row>
    <row r="76" spans="1:19" x14ac:dyDescent="0.2">
      <c r="A76" s="275"/>
      <c r="B76" s="275"/>
      <c r="C76" s="7"/>
    </row>
    <row r="77" spans="1:19" ht="25.5" customHeight="1" x14ac:dyDescent="0.2">
      <c r="A77" s="14" t="str">
        <f>A43</f>
        <v>西宮市上下水道事業管理者 様</v>
      </c>
      <c r="B77" s="13"/>
      <c r="C77" s="7"/>
    </row>
    <row r="78" spans="1:19" x14ac:dyDescent="0.2">
      <c r="A78" s="275"/>
      <c r="B78" s="275"/>
      <c r="C78" s="7"/>
    </row>
    <row r="79" spans="1:19" ht="27.75" customHeight="1" x14ac:dyDescent="0.2">
      <c r="B79" s="279" t="s">
        <v>141</v>
      </c>
      <c r="C79" s="279"/>
      <c r="D79" s="279"/>
      <c r="E79" s="279"/>
      <c r="F79" s="279"/>
      <c r="I79" s="13">
        <f>I45</f>
        <v>0</v>
      </c>
      <c r="J79" s="13"/>
      <c r="K79" s="13"/>
      <c r="L79" s="13"/>
      <c r="M79" s="13"/>
      <c r="N79" s="13"/>
      <c r="O79" s="13"/>
      <c r="P79" s="13"/>
      <c r="Q79" s="13"/>
      <c r="R79" s="13"/>
      <c r="S79" s="13"/>
    </row>
    <row r="80" spans="1:19" x14ac:dyDescent="0.2">
      <c r="B80" s="9"/>
      <c r="C80" s="9"/>
      <c r="I80" s="13"/>
      <c r="J80" s="13"/>
      <c r="K80" s="13"/>
      <c r="L80" s="13"/>
      <c r="M80" s="13"/>
      <c r="N80" s="13"/>
      <c r="O80" s="13"/>
      <c r="P80" s="13"/>
      <c r="Q80" s="13"/>
      <c r="R80" s="13"/>
      <c r="S80" s="13"/>
    </row>
    <row r="81" spans="1:19" ht="27" customHeight="1" x14ac:dyDescent="0.2">
      <c r="B81" s="279" t="s">
        <v>142</v>
      </c>
      <c r="C81" s="279"/>
      <c r="D81" s="279"/>
      <c r="E81" s="279"/>
      <c r="F81" s="279"/>
      <c r="I81" s="13">
        <f>I47</f>
        <v>0</v>
      </c>
      <c r="J81" s="13"/>
      <c r="K81" s="13"/>
      <c r="L81" s="13"/>
      <c r="M81" s="13"/>
      <c r="N81" s="13"/>
      <c r="O81" s="13"/>
      <c r="P81" s="13"/>
      <c r="Q81" s="13"/>
      <c r="R81" s="13"/>
      <c r="S81" s="13"/>
    </row>
    <row r="82" spans="1:19" x14ac:dyDescent="0.2">
      <c r="B82" s="9"/>
      <c r="C82" s="9"/>
      <c r="I82" s="13"/>
      <c r="J82" s="13"/>
      <c r="K82" s="13"/>
      <c r="L82" s="13"/>
      <c r="M82" s="13"/>
      <c r="N82" s="13"/>
      <c r="O82" s="13"/>
      <c r="P82" s="13"/>
      <c r="Q82" s="13"/>
      <c r="R82" s="13"/>
      <c r="S82" s="13"/>
    </row>
    <row r="83" spans="1:19" ht="27" customHeight="1" x14ac:dyDescent="0.2">
      <c r="B83" s="280" t="s">
        <v>143</v>
      </c>
      <c r="C83" s="280"/>
      <c r="D83" s="280"/>
      <c r="E83" s="280"/>
      <c r="F83" s="280"/>
      <c r="G83" s="13"/>
      <c r="I83" s="283">
        <f>I49</f>
        <v>0</v>
      </c>
      <c r="J83" s="283"/>
      <c r="K83" s="283"/>
      <c r="L83" s="283"/>
      <c r="M83" s="283"/>
      <c r="N83" s="283"/>
      <c r="O83" s="283"/>
      <c r="P83" s="283"/>
      <c r="Q83" s="283"/>
      <c r="R83" s="14" t="s">
        <v>161</v>
      </c>
      <c r="S83" s="13"/>
    </row>
    <row r="84" spans="1:19" x14ac:dyDescent="0.2">
      <c r="A84" s="275"/>
      <c r="B84" s="275"/>
      <c r="C84" s="7"/>
    </row>
    <row r="85" spans="1:19" s="27" customFormat="1" ht="18" customHeight="1" x14ac:dyDescent="0.2">
      <c r="A85" s="284" t="s">
        <v>62</v>
      </c>
      <c r="B85" s="284"/>
      <c r="C85" s="284"/>
      <c r="D85" s="284"/>
      <c r="E85" s="284"/>
      <c r="F85" s="284"/>
      <c r="G85" s="284"/>
      <c r="H85" s="284"/>
      <c r="I85" s="284"/>
      <c r="J85" s="284"/>
      <c r="K85" s="284"/>
      <c r="L85" s="284"/>
      <c r="M85" s="284"/>
      <c r="N85" s="284"/>
      <c r="O85" s="284"/>
      <c r="P85" s="284"/>
      <c r="Q85" s="284"/>
      <c r="R85" s="284"/>
      <c r="S85" s="284"/>
    </row>
    <row r="86" spans="1:19" s="27" customFormat="1" ht="18" customHeight="1" x14ac:dyDescent="0.2">
      <c r="A86" s="28" t="s">
        <v>63</v>
      </c>
      <c r="B86" s="28"/>
      <c r="C86" s="28"/>
      <c r="D86" s="28"/>
      <c r="E86" s="28"/>
      <c r="F86" s="28"/>
      <c r="G86" s="28"/>
      <c r="H86" s="28"/>
      <c r="I86" s="28"/>
      <c r="J86" s="28"/>
      <c r="K86" s="28"/>
      <c r="L86" s="28"/>
      <c r="M86" s="28"/>
      <c r="N86" s="28"/>
      <c r="O86" s="28"/>
      <c r="P86" s="28"/>
      <c r="Q86" s="28"/>
      <c r="R86" s="28"/>
      <c r="S86" s="28"/>
    </row>
    <row r="87" spans="1:19" ht="13.5" customHeight="1" x14ac:dyDescent="0.2">
      <c r="A87" s="277"/>
      <c r="B87" s="277"/>
      <c r="C87" s="10"/>
    </row>
    <row r="88" spans="1:19" ht="22.5" customHeight="1" x14ac:dyDescent="0.2">
      <c r="A88" s="8" t="s">
        <v>31</v>
      </c>
      <c r="B88" s="203"/>
      <c r="C88" s="58">
        <f>C18</f>
        <v>0</v>
      </c>
      <c r="D88" s="58"/>
      <c r="E88" s="58"/>
      <c r="F88" s="58"/>
      <c r="G88" s="58"/>
      <c r="H88" s="58"/>
      <c r="I88" s="58"/>
      <c r="J88" s="58"/>
      <c r="K88" s="58"/>
      <c r="L88" s="58"/>
      <c r="M88" s="58"/>
      <c r="N88" s="58"/>
      <c r="O88" s="58"/>
      <c r="P88" s="58"/>
      <c r="Q88" s="58"/>
      <c r="R88" s="58"/>
      <c r="S88" s="201"/>
    </row>
    <row r="89" spans="1:19" ht="22.5" customHeight="1" x14ac:dyDescent="0.2">
      <c r="A89" s="8" t="s">
        <v>28</v>
      </c>
      <c r="C89" s="58">
        <f>C19</f>
        <v>0</v>
      </c>
      <c r="D89" s="58"/>
      <c r="E89" s="58"/>
      <c r="F89" s="58"/>
      <c r="G89" s="58"/>
      <c r="H89" s="58"/>
      <c r="I89" s="58"/>
      <c r="J89" s="58"/>
      <c r="K89" s="58"/>
      <c r="L89" s="58"/>
      <c r="M89" s="58"/>
      <c r="N89" s="58"/>
      <c r="O89" s="58"/>
      <c r="P89" s="58"/>
      <c r="Q89" s="58"/>
      <c r="R89" s="58"/>
      <c r="S89" s="201"/>
    </row>
    <row r="90" spans="1:19" ht="22.5" customHeight="1" x14ac:dyDescent="0.2">
      <c r="A90" s="8" t="s">
        <v>29</v>
      </c>
      <c r="B90" s="58"/>
      <c r="C90" s="58" t="str">
        <f>C20</f>
        <v>起工 第　　号</v>
      </c>
      <c r="D90" s="58"/>
      <c r="E90" s="58"/>
      <c r="F90" s="58"/>
      <c r="G90" s="58"/>
      <c r="H90" s="58"/>
      <c r="I90" s="58"/>
      <c r="J90" s="58"/>
      <c r="K90" s="58"/>
      <c r="L90" s="58"/>
      <c r="M90" s="58"/>
      <c r="N90" s="58"/>
      <c r="O90" s="58"/>
      <c r="P90" s="58"/>
      <c r="Q90" s="58"/>
      <c r="R90" s="58"/>
      <c r="S90" s="201"/>
    </row>
    <row r="91" spans="1:19" ht="22.5" customHeight="1" x14ac:dyDescent="0.2">
      <c r="A91" s="8" t="s">
        <v>14</v>
      </c>
      <c r="B91" s="29"/>
      <c r="C91" s="195" t="str">
        <f>C21</f>
        <v>令和</v>
      </c>
      <c r="D91" s="18">
        <f>D21</f>
        <v>0</v>
      </c>
      <c r="E91" s="20" t="s">
        <v>8</v>
      </c>
      <c r="F91" s="18">
        <f>F21</f>
        <v>0</v>
      </c>
      <c r="G91" s="20" t="s">
        <v>11</v>
      </c>
      <c r="H91" s="18">
        <f>H21</f>
        <v>0</v>
      </c>
      <c r="I91" s="20" t="s">
        <v>15</v>
      </c>
      <c r="J91" s="18"/>
      <c r="K91" s="18"/>
      <c r="L91" s="18"/>
      <c r="M91" s="18"/>
      <c r="N91" s="18"/>
      <c r="O91" s="18"/>
      <c r="P91" s="18"/>
      <c r="Q91" s="18"/>
      <c r="R91" s="18"/>
      <c r="S91" s="19"/>
    </row>
    <row r="92" spans="1:19" ht="22.5" customHeight="1" x14ac:dyDescent="0.2">
      <c r="A92" s="8" t="s">
        <v>221</v>
      </c>
      <c r="B92" s="25"/>
      <c r="C92" s="195" t="str">
        <f>C22</f>
        <v>令和</v>
      </c>
      <c r="D92" s="18">
        <f>D22</f>
        <v>0</v>
      </c>
      <c r="E92" s="20" t="s">
        <v>8</v>
      </c>
      <c r="F92" s="18">
        <f>F22</f>
        <v>0</v>
      </c>
      <c r="G92" s="20" t="s">
        <v>9</v>
      </c>
      <c r="H92" s="18">
        <f>H22</f>
        <v>0</v>
      </c>
      <c r="I92" s="20" t="s">
        <v>139</v>
      </c>
      <c r="J92" s="23" t="str">
        <f>J22</f>
        <v>令和</v>
      </c>
      <c r="K92" s="18">
        <f>K22</f>
        <v>0</v>
      </c>
      <c r="L92" s="20" t="s">
        <v>8</v>
      </c>
      <c r="M92" s="18">
        <f>M22</f>
        <v>0</v>
      </c>
      <c r="N92" s="20" t="s">
        <v>9</v>
      </c>
      <c r="O92" s="18">
        <f>O22</f>
        <v>0</v>
      </c>
      <c r="P92" s="20" t="s">
        <v>15</v>
      </c>
      <c r="Q92" s="20"/>
      <c r="R92" s="20"/>
      <c r="S92" s="19"/>
    </row>
    <row r="93" spans="1:19" ht="22.5" customHeight="1" x14ac:dyDescent="0.2">
      <c r="A93" s="8" t="s">
        <v>30</v>
      </c>
      <c r="B93" s="25"/>
      <c r="C93" s="23"/>
      <c r="D93" s="18"/>
      <c r="E93" s="288" t="str">
        <f>E23</f>
        <v>￥０</v>
      </c>
      <c r="F93" s="288"/>
      <c r="G93" s="288"/>
      <c r="H93" s="288"/>
      <c r="I93" s="288"/>
      <c r="J93" s="288"/>
      <c r="K93" s="288"/>
      <c r="L93" s="20" t="s">
        <v>33</v>
      </c>
      <c r="M93" s="18"/>
      <c r="N93" s="20"/>
      <c r="O93" s="18"/>
      <c r="P93" s="20"/>
      <c r="Q93" s="20"/>
      <c r="R93" s="20"/>
      <c r="S93" s="19"/>
    </row>
    <row r="94" spans="1:19" ht="22.5" customHeight="1" x14ac:dyDescent="0.2">
      <c r="A94" s="8" t="s">
        <v>35</v>
      </c>
      <c r="B94" s="273"/>
      <c r="C94" s="273"/>
      <c r="D94" s="273"/>
      <c r="E94" s="273"/>
      <c r="F94" s="273"/>
      <c r="G94" s="273"/>
      <c r="H94" s="273"/>
      <c r="I94" s="273"/>
      <c r="J94" s="273"/>
      <c r="K94" s="273"/>
      <c r="L94" s="273"/>
      <c r="M94" s="273"/>
      <c r="N94" s="273"/>
      <c r="O94" s="273"/>
      <c r="P94" s="273"/>
      <c r="Q94" s="273"/>
      <c r="R94" s="273"/>
      <c r="S94" s="274"/>
    </row>
    <row r="95" spans="1:19" ht="21" customHeight="1" x14ac:dyDescent="0.2">
      <c r="A95" s="4" t="s">
        <v>65</v>
      </c>
      <c r="B95" s="11"/>
      <c r="C95" s="11"/>
    </row>
    <row r="96" spans="1:19" ht="21" customHeight="1" x14ac:dyDescent="0.2">
      <c r="A96" s="4" t="s">
        <v>66</v>
      </c>
    </row>
    <row r="97" spans="1:20" ht="21" customHeight="1" x14ac:dyDescent="0.2">
      <c r="A97" s="4" t="s">
        <v>67</v>
      </c>
    </row>
    <row r="98" spans="1:20" ht="21" customHeight="1" x14ac:dyDescent="0.2">
      <c r="A98" s="4" t="s">
        <v>64</v>
      </c>
    </row>
    <row r="99" spans="1:20" ht="24" customHeight="1" x14ac:dyDescent="0.2">
      <c r="A99" s="355" t="s">
        <v>68</v>
      </c>
      <c r="B99" s="356"/>
      <c r="C99" s="356"/>
      <c r="D99" s="356"/>
      <c r="E99" s="356"/>
      <c r="F99" s="356"/>
      <c r="G99" s="356"/>
      <c r="H99" s="356"/>
      <c r="I99" s="356"/>
      <c r="J99" s="356"/>
      <c r="K99" s="356"/>
      <c r="L99" s="356"/>
      <c r="M99" s="356"/>
      <c r="N99" s="356"/>
      <c r="O99" s="356"/>
      <c r="P99" s="356"/>
      <c r="Q99" s="356"/>
      <c r="R99" s="356"/>
      <c r="S99" s="357"/>
      <c r="T99" s="85"/>
    </row>
    <row r="100" spans="1:20" ht="24" customHeight="1" x14ac:dyDescent="0.2">
      <c r="A100" s="54" t="s">
        <v>69</v>
      </c>
      <c r="B100" s="55"/>
      <c r="C100" s="55"/>
      <c r="D100" s="55"/>
      <c r="E100" s="55"/>
      <c r="F100" s="55"/>
      <c r="G100" s="55"/>
      <c r="H100" s="55"/>
      <c r="I100" s="55"/>
      <c r="J100" s="55"/>
      <c r="K100" s="55"/>
      <c r="L100" s="55"/>
      <c r="M100" s="55"/>
      <c r="N100" s="55"/>
      <c r="O100" s="55"/>
      <c r="P100" s="55"/>
      <c r="Q100" s="55"/>
      <c r="R100" s="55"/>
      <c r="S100" s="82"/>
      <c r="T100" s="55"/>
    </row>
    <row r="101" spans="1:20" ht="24" customHeight="1" x14ac:dyDescent="0.2">
      <c r="A101" s="54" t="s">
        <v>70</v>
      </c>
      <c r="B101" s="55"/>
      <c r="C101" s="55"/>
      <c r="D101" s="55"/>
      <c r="E101" s="55"/>
      <c r="F101" s="55"/>
      <c r="G101" s="55"/>
      <c r="H101" s="55"/>
      <c r="I101" s="55"/>
      <c r="J101" s="55"/>
      <c r="K101" s="55"/>
      <c r="L101" s="55"/>
      <c r="M101" s="55"/>
      <c r="N101" s="55"/>
      <c r="O101" s="55"/>
      <c r="P101" s="55"/>
      <c r="Q101" s="55"/>
      <c r="R101" s="55"/>
      <c r="S101" s="82"/>
      <c r="T101" s="55"/>
    </row>
    <row r="102" spans="1:20" ht="18" customHeight="1" x14ac:dyDescent="0.2">
      <c r="A102" s="54"/>
      <c r="B102" s="55"/>
      <c r="C102" s="55"/>
      <c r="D102" s="55"/>
      <c r="E102" s="55"/>
      <c r="F102" s="55"/>
      <c r="G102" s="12"/>
      <c r="H102" s="84"/>
      <c r="I102" s="358" t="s">
        <v>73</v>
      </c>
      <c r="J102" s="358"/>
      <c r="K102" s="358"/>
      <c r="L102" s="358" t="s">
        <v>72</v>
      </c>
      <c r="M102" s="358"/>
      <c r="N102" s="358"/>
      <c r="O102" s="358"/>
      <c r="P102" s="336" t="s">
        <v>71</v>
      </c>
      <c r="Q102" s="337"/>
      <c r="R102" s="338"/>
      <c r="S102" s="59"/>
      <c r="T102" s="55"/>
    </row>
    <row r="103" spans="1:20" ht="63" customHeight="1" x14ac:dyDescent="0.2">
      <c r="A103" s="54"/>
      <c r="B103" s="55"/>
      <c r="C103" s="55"/>
      <c r="D103" s="55"/>
      <c r="E103" s="55"/>
      <c r="F103" s="12"/>
      <c r="G103" s="12"/>
      <c r="H103" s="84"/>
      <c r="I103" s="358"/>
      <c r="J103" s="358"/>
      <c r="K103" s="358"/>
      <c r="L103" s="358"/>
      <c r="M103" s="358"/>
      <c r="N103" s="358"/>
      <c r="O103" s="358"/>
      <c r="P103" s="336"/>
      <c r="Q103" s="337"/>
      <c r="R103" s="338"/>
      <c r="S103" s="59"/>
      <c r="T103" s="55"/>
    </row>
    <row r="104" spans="1:20" x14ac:dyDescent="0.2">
      <c r="A104" s="56"/>
      <c r="B104" s="57"/>
      <c r="C104" s="57"/>
      <c r="D104" s="57"/>
      <c r="E104" s="57"/>
      <c r="F104" s="57"/>
      <c r="G104" s="57"/>
      <c r="H104" s="57"/>
      <c r="I104" s="57"/>
      <c r="J104" s="57"/>
      <c r="K104" s="57"/>
      <c r="L104" s="57"/>
      <c r="M104" s="57"/>
      <c r="N104" s="57"/>
      <c r="O104" s="57"/>
      <c r="P104" s="57"/>
      <c r="Q104" s="57"/>
      <c r="R104" s="57"/>
      <c r="S104" s="83"/>
      <c r="T104" s="55"/>
    </row>
    <row r="107" spans="1:20" x14ac:dyDescent="0.2">
      <c r="S107" s="21" t="s">
        <v>74</v>
      </c>
    </row>
    <row r="108" spans="1:20" ht="25.5" customHeight="1" x14ac:dyDescent="0.2">
      <c r="A108" s="276" t="s">
        <v>75</v>
      </c>
      <c r="B108" s="276"/>
      <c r="C108" s="276"/>
      <c r="D108" s="276"/>
      <c r="E108" s="276"/>
      <c r="F108" s="276"/>
      <c r="G108" s="276"/>
      <c r="H108" s="276"/>
      <c r="I108" s="276"/>
      <c r="J108" s="276"/>
      <c r="K108" s="276"/>
      <c r="L108" s="276"/>
      <c r="M108" s="276"/>
      <c r="N108" s="276"/>
      <c r="O108" s="276"/>
      <c r="P108" s="276"/>
      <c r="Q108" s="276"/>
      <c r="R108" s="276"/>
      <c r="S108" s="276"/>
    </row>
    <row r="109" spans="1:20" ht="27" customHeight="1" x14ac:dyDescent="0.2">
      <c r="A109" s="8" t="s">
        <v>31</v>
      </c>
      <c r="B109" s="203"/>
      <c r="C109" s="58">
        <f>C88</f>
        <v>0</v>
      </c>
      <c r="D109" s="58"/>
      <c r="E109" s="58"/>
      <c r="F109" s="58"/>
      <c r="G109" s="58"/>
      <c r="H109" s="58"/>
      <c r="I109" s="58"/>
      <c r="J109" s="58"/>
      <c r="K109" s="58"/>
      <c r="L109" s="58"/>
      <c r="M109" s="58"/>
      <c r="N109" s="58"/>
      <c r="O109" s="58"/>
      <c r="P109" s="58"/>
      <c r="Q109" s="58"/>
      <c r="R109" s="58"/>
      <c r="S109" s="201"/>
    </row>
    <row r="110" spans="1:20" ht="27" customHeight="1" x14ac:dyDescent="0.2">
      <c r="A110" s="8" t="s">
        <v>29</v>
      </c>
      <c r="B110" s="58"/>
      <c r="C110" s="58" t="str">
        <f>C90</f>
        <v>起工 第　　号</v>
      </c>
      <c r="D110" s="58"/>
      <c r="E110" s="58"/>
      <c r="F110" s="58"/>
      <c r="G110" s="58"/>
      <c r="H110" s="58"/>
      <c r="I110" s="58"/>
      <c r="J110" s="58"/>
      <c r="K110" s="58"/>
      <c r="L110" s="58"/>
      <c r="M110" s="58"/>
      <c r="N110" s="58"/>
      <c r="O110" s="58"/>
      <c r="P110" s="58"/>
      <c r="Q110" s="58"/>
      <c r="R110" s="58"/>
      <c r="S110" s="201"/>
    </row>
    <row r="111" spans="1:20" ht="27" customHeight="1" x14ac:dyDescent="0.2">
      <c r="A111" s="8" t="s">
        <v>221</v>
      </c>
      <c r="B111" s="25"/>
      <c r="C111" s="195" t="str">
        <f>C92</f>
        <v>令和</v>
      </c>
      <c r="D111" s="18">
        <f>D92</f>
        <v>0</v>
      </c>
      <c r="E111" s="20" t="s">
        <v>8</v>
      </c>
      <c r="F111" s="18">
        <f>F92</f>
        <v>0</v>
      </c>
      <c r="G111" s="20" t="s">
        <v>9</v>
      </c>
      <c r="H111" s="18">
        <f>H92</f>
        <v>0</v>
      </c>
      <c r="I111" s="20" t="s">
        <v>139</v>
      </c>
      <c r="J111" s="23" t="str">
        <f>J92</f>
        <v>令和</v>
      </c>
      <c r="K111" s="18">
        <f>K92</f>
        <v>0</v>
      </c>
      <c r="L111" s="20" t="s">
        <v>8</v>
      </c>
      <c r="M111" s="18">
        <f>M92</f>
        <v>0</v>
      </c>
      <c r="N111" s="20" t="s">
        <v>9</v>
      </c>
      <c r="O111" s="18">
        <f>O92</f>
        <v>0</v>
      </c>
      <c r="P111" s="20" t="s">
        <v>15</v>
      </c>
      <c r="Q111" s="20"/>
      <c r="R111" s="20"/>
      <c r="S111" s="19"/>
    </row>
    <row r="112" spans="1:20" ht="27" customHeight="1" x14ac:dyDescent="0.2">
      <c r="A112" s="8" t="s">
        <v>76</v>
      </c>
      <c r="B112" s="25"/>
      <c r="C112" s="195" t="str">
        <f>C111</f>
        <v>令和</v>
      </c>
      <c r="D112" s="86">
        <f>M75</f>
        <v>0</v>
      </c>
      <c r="E112" s="20" t="s">
        <v>8</v>
      </c>
      <c r="F112" s="86">
        <f>O75</f>
        <v>0</v>
      </c>
      <c r="G112" s="20" t="s">
        <v>9</v>
      </c>
      <c r="H112" s="86">
        <f>Q75</f>
        <v>0</v>
      </c>
      <c r="I112" s="20" t="s">
        <v>140</v>
      </c>
      <c r="J112" s="87">
        <f>ROUND((DATE(D112+1988,F112,H112)-DATE(D111+1988,F111,H111))/30,0)</f>
        <v>0</v>
      </c>
      <c r="K112" s="58" t="s">
        <v>77</v>
      </c>
      <c r="L112" s="20"/>
      <c r="M112" s="18"/>
      <c r="N112" s="20"/>
      <c r="O112" s="18"/>
      <c r="P112" s="20"/>
      <c r="Q112" s="20"/>
      <c r="R112" s="20"/>
      <c r="S112" s="19"/>
    </row>
    <row r="113" spans="1:19" ht="19.5" customHeight="1" x14ac:dyDescent="0.2">
      <c r="A113" s="344" t="s">
        <v>78</v>
      </c>
      <c r="B113" s="346" t="s">
        <v>79</v>
      </c>
      <c r="C113" s="347"/>
      <c r="D113" s="347"/>
      <c r="E113" s="347"/>
      <c r="F113" s="347"/>
      <c r="G113" s="347"/>
      <c r="H113" s="348"/>
      <c r="I113" s="346" t="s">
        <v>81</v>
      </c>
      <c r="J113" s="347"/>
      <c r="K113" s="347"/>
      <c r="L113" s="347"/>
      <c r="M113" s="347"/>
      <c r="N113" s="348"/>
      <c r="O113" s="346" t="s">
        <v>83</v>
      </c>
      <c r="P113" s="347"/>
      <c r="Q113" s="347"/>
      <c r="R113" s="347"/>
      <c r="S113" s="348"/>
    </row>
    <row r="114" spans="1:19" ht="19.5" customHeight="1" x14ac:dyDescent="0.2">
      <c r="A114" s="345"/>
      <c r="B114" s="349" t="s">
        <v>80</v>
      </c>
      <c r="C114" s="350"/>
      <c r="D114" s="350"/>
      <c r="E114" s="350"/>
      <c r="F114" s="350"/>
      <c r="G114" s="350"/>
      <c r="H114" s="351"/>
      <c r="I114" s="349" t="s">
        <v>82</v>
      </c>
      <c r="J114" s="350"/>
      <c r="K114" s="350"/>
      <c r="L114" s="350"/>
      <c r="M114" s="350"/>
      <c r="N114" s="351"/>
      <c r="O114" s="352"/>
      <c r="P114" s="353"/>
      <c r="Q114" s="353"/>
      <c r="R114" s="353"/>
      <c r="S114" s="354"/>
    </row>
    <row r="115" spans="1:19" ht="27" customHeight="1" x14ac:dyDescent="0.2">
      <c r="A115" s="204">
        <f>MONTH(DATE($D$111+1988,$F$111,$H$111))</f>
        <v>11</v>
      </c>
      <c r="B115" s="332"/>
      <c r="C115" s="333"/>
      <c r="D115" s="333"/>
      <c r="E115" s="333"/>
      <c r="F115" s="339" t="s">
        <v>84</v>
      </c>
      <c r="G115" s="339"/>
      <c r="H115" s="340"/>
      <c r="I115" s="332"/>
      <c r="J115" s="333"/>
      <c r="K115" s="334" t="str">
        <f t="shared" ref="K115" si="0">IF(I115="","（）",I115-IF(F115="（）",B115,F115))</f>
        <v>（）</v>
      </c>
      <c r="L115" s="334"/>
      <c r="M115" s="334"/>
      <c r="N115" s="335"/>
      <c r="O115" s="336"/>
      <c r="P115" s="337"/>
      <c r="Q115" s="337"/>
      <c r="R115" s="337"/>
      <c r="S115" s="338"/>
    </row>
    <row r="116" spans="1:19" ht="27" customHeight="1" x14ac:dyDescent="0.2">
      <c r="A116" s="204">
        <f>MONTH(EOMONTH(DATE($D$111+1988,$F$111,$H$111),1))</f>
        <v>12</v>
      </c>
      <c r="B116" s="332"/>
      <c r="C116" s="333"/>
      <c r="D116" s="333"/>
      <c r="E116" s="333"/>
      <c r="F116" s="339" t="s">
        <v>84</v>
      </c>
      <c r="G116" s="339"/>
      <c r="H116" s="340"/>
      <c r="I116" s="332"/>
      <c r="J116" s="333"/>
      <c r="K116" s="334" t="str">
        <f t="shared" ref="K116:K123" si="1">IF(I116="","（）",I116-IF(F116="（）",B116,F116))</f>
        <v>（）</v>
      </c>
      <c r="L116" s="334"/>
      <c r="M116" s="334"/>
      <c r="N116" s="335"/>
      <c r="O116" s="336"/>
      <c r="P116" s="337"/>
      <c r="Q116" s="337"/>
      <c r="R116" s="337"/>
      <c r="S116" s="338"/>
    </row>
    <row r="117" spans="1:19" ht="27" customHeight="1" x14ac:dyDescent="0.2">
      <c r="A117" s="204">
        <f>MONTH(EOMONTH(DATE($D$111+1988,$F$111,$H$111),2))</f>
        <v>1</v>
      </c>
      <c r="B117" s="332"/>
      <c r="C117" s="333"/>
      <c r="D117" s="333"/>
      <c r="E117" s="333"/>
      <c r="F117" s="339" t="s">
        <v>84</v>
      </c>
      <c r="G117" s="339"/>
      <c r="H117" s="340"/>
      <c r="I117" s="332"/>
      <c r="J117" s="333"/>
      <c r="K117" s="334" t="str">
        <f t="shared" si="1"/>
        <v>（）</v>
      </c>
      <c r="L117" s="334"/>
      <c r="M117" s="334"/>
      <c r="N117" s="335"/>
      <c r="O117" s="336"/>
      <c r="P117" s="337"/>
      <c r="Q117" s="337"/>
      <c r="R117" s="337"/>
      <c r="S117" s="338"/>
    </row>
    <row r="118" spans="1:19" ht="27" customHeight="1" x14ac:dyDescent="0.2">
      <c r="A118" s="204">
        <f>MONTH(EOMONTH(DATE($D$111+1988,$F$111,$H$111),3))</f>
        <v>2</v>
      </c>
      <c r="B118" s="332"/>
      <c r="C118" s="333"/>
      <c r="D118" s="333"/>
      <c r="E118" s="333"/>
      <c r="F118" s="339" t="s">
        <v>84</v>
      </c>
      <c r="G118" s="339"/>
      <c r="H118" s="340"/>
      <c r="I118" s="332"/>
      <c r="J118" s="333"/>
      <c r="K118" s="334" t="str">
        <f t="shared" si="1"/>
        <v>（）</v>
      </c>
      <c r="L118" s="334"/>
      <c r="M118" s="334"/>
      <c r="N118" s="335"/>
      <c r="O118" s="336"/>
      <c r="P118" s="337"/>
      <c r="Q118" s="337"/>
      <c r="R118" s="337"/>
      <c r="S118" s="338"/>
    </row>
    <row r="119" spans="1:19" ht="27" customHeight="1" x14ac:dyDescent="0.2">
      <c r="A119" s="204">
        <f>MONTH(EOMONTH(DATE($D$111+1988,$F$111,$H$111),4))</f>
        <v>3</v>
      </c>
      <c r="B119" s="332"/>
      <c r="C119" s="333"/>
      <c r="D119" s="333"/>
      <c r="E119" s="333"/>
      <c r="F119" s="339" t="s">
        <v>84</v>
      </c>
      <c r="G119" s="339"/>
      <c r="H119" s="340"/>
      <c r="I119" s="332"/>
      <c r="J119" s="333"/>
      <c r="K119" s="334" t="str">
        <f t="shared" si="1"/>
        <v>（）</v>
      </c>
      <c r="L119" s="334"/>
      <c r="M119" s="334"/>
      <c r="N119" s="335"/>
      <c r="O119" s="336"/>
      <c r="P119" s="337"/>
      <c r="Q119" s="337"/>
      <c r="R119" s="337"/>
      <c r="S119" s="338"/>
    </row>
    <row r="120" spans="1:19" ht="27" customHeight="1" x14ac:dyDescent="0.2">
      <c r="A120" s="204">
        <f>MONTH(EOMONTH(DATE($D$111+1988,$F$111,$H$111),5))</f>
        <v>4</v>
      </c>
      <c r="B120" s="332"/>
      <c r="C120" s="333"/>
      <c r="D120" s="333"/>
      <c r="E120" s="333"/>
      <c r="F120" s="339" t="s">
        <v>84</v>
      </c>
      <c r="G120" s="339"/>
      <c r="H120" s="340"/>
      <c r="I120" s="332"/>
      <c r="J120" s="333"/>
      <c r="K120" s="334" t="str">
        <f t="shared" si="1"/>
        <v>（）</v>
      </c>
      <c r="L120" s="334"/>
      <c r="M120" s="334"/>
      <c r="N120" s="335"/>
      <c r="O120" s="336"/>
      <c r="P120" s="337"/>
      <c r="Q120" s="337"/>
      <c r="R120" s="337"/>
      <c r="S120" s="338"/>
    </row>
    <row r="121" spans="1:19" ht="27" customHeight="1" x14ac:dyDescent="0.2">
      <c r="A121" s="204">
        <f>MONTH(EOMONTH(DATE($D$111+1988,$F$111,$H$111),6))</f>
        <v>5</v>
      </c>
      <c r="B121" s="332"/>
      <c r="C121" s="333"/>
      <c r="D121" s="333"/>
      <c r="E121" s="333"/>
      <c r="F121" s="339" t="s">
        <v>84</v>
      </c>
      <c r="G121" s="339"/>
      <c r="H121" s="340"/>
      <c r="I121" s="332"/>
      <c r="J121" s="333"/>
      <c r="K121" s="334" t="str">
        <f t="shared" si="1"/>
        <v>（）</v>
      </c>
      <c r="L121" s="334"/>
      <c r="M121" s="334"/>
      <c r="N121" s="335"/>
      <c r="O121" s="336"/>
      <c r="P121" s="337"/>
      <c r="Q121" s="337"/>
      <c r="R121" s="337"/>
      <c r="S121" s="338"/>
    </row>
    <row r="122" spans="1:19" ht="27" customHeight="1" x14ac:dyDescent="0.2">
      <c r="A122" s="204">
        <f>MONTH(EOMONTH(DATE($D$111+1988,$F$111,$H$111),7))</f>
        <v>6</v>
      </c>
      <c r="B122" s="332"/>
      <c r="C122" s="333"/>
      <c r="D122" s="333"/>
      <c r="E122" s="333"/>
      <c r="F122" s="339" t="s">
        <v>84</v>
      </c>
      <c r="G122" s="339"/>
      <c r="H122" s="340"/>
      <c r="I122" s="332"/>
      <c r="J122" s="333"/>
      <c r="K122" s="334" t="str">
        <f t="shared" si="1"/>
        <v>（）</v>
      </c>
      <c r="L122" s="334"/>
      <c r="M122" s="334"/>
      <c r="N122" s="335"/>
      <c r="O122" s="336"/>
      <c r="P122" s="337"/>
      <c r="Q122" s="337"/>
      <c r="R122" s="337"/>
      <c r="S122" s="338"/>
    </row>
    <row r="123" spans="1:19" ht="27" customHeight="1" x14ac:dyDescent="0.2">
      <c r="A123" s="204">
        <f>MONTH(EOMONTH(DATE($D$111+1988,$F$111,$H$111),8))</f>
        <v>7</v>
      </c>
      <c r="B123" s="332"/>
      <c r="C123" s="333"/>
      <c r="D123" s="333"/>
      <c r="E123" s="333"/>
      <c r="F123" s="339" t="s">
        <v>84</v>
      </c>
      <c r="G123" s="339"/>
      <c r="H123" s="340"/>
      <c r="I123" s="332"/>
      <c r="J123" s="333"/>
      <c r="K123" s="334" t="str">
        <f t="shared" si="1"/>
        <v>（）</v>
      </c>
      <c r="L123" s="334"/>
      <c r="M123" s="334"/>
      <c r="N123" s="335"/>
      <c r="O123" s="336"/>
      <c r="P123" s="337"/>
      <c r="Q123" s="337"/>
      <c r="R123" s="337"/>
      <c r="S123" s="338"/>
    </row>
    <row r="124" spans="1:19" ht="27" customHeight="1" x14ac:dyDescent="0.2">
      <c r="A124" s="204">
        <f>MONTH(EOMONTH(DATE($D$111+1988,$F$111,$H$111),9))</f>
        <v>8</v>
      </c>
      <c r="B124" s="332"/>
      <c r="C124" s="333"/>
      <c r="D124" s="333"/>
      <c r="E124" s="333"/>
      <c r="F124" s="339" t="s">
        <v>84</v>
      </c>
      <c r="G124" s="339"/>
      <c r="H124" s="340"/>
      <c r="I124" s="332"/>
      <c r="J124" s="333"/>
      <c r="K124" s="334" t="str">
        <f>IF(I124="","（）",I124-IF(F124="（）",B124,F124))</f>
        <v>（）</v>
      </c>
      <c r="L124" s="334"/>
      <c r="M124" s="334"/>
      <c r="N124" s="335"/>
      <c r="O124" s="336"/>
      <c r="P124" s="337"/>
      <c r="Q124" s="337"/>
      <c r="R124" s="337"/>
      <c r="S124" s="338"/>
    </row>
    <row r="125" spans="1:19" ht="27" customHeight="1" x14ac:dyDescent="0.2">
      <c r="A125" s="204">
        <f>MONTH(EOMONTH(DATE($D$111+1988,$F$111,$H$111),10))</f>
        <v>9</v>
      </c>
      <c r="B125" s="332"/>
      <c r="C125" s="333"/>
      <c r="D125" s="333"/>
      <c r="E125" s="333"/>
      <c r="F125" s="339" t="s">
        <v>84</v>
      </c>
      <c r="G125" s="339"/>
      <c r="H125" s="340"/>
      <c r="I125" s="332"/>
      <c r="J125" s="333"/>
      <c r="K125" s="334" t="str">
        <f t="shared" ref="K125:K128" si="2">IF(I125="","（）",I125-IF(F125="（）",B125,F125))</f>
        <v>（）</v>
      </c>
      <c r="L125" s="334"/>
      <c r="M125" s="334"/>
      <c r="N125" s="335"/>
      <c r="O125" s="336"/>
      <c r="P125" s="337"/>
      <c r="Q125" s="337"/>
      <c r="R125" s="337"/>
      <c r="S125" s="338"/>
    </row>
    <row r="126" spans="1:19" ht="27" customHeight="1" x14ac:dyDescent="0.2">
      <c r="A126" s="204">
        <f>MONTH(EOMONTH(DATE($D$111+1988,$F$111,$H$111),11))</f>
        <v>10</v>
      </c>
      <c r="B126" s="332"/>
      <c r="C126" s="333"/>
      <c r="D126" s="333"/>
      <c r="E126" s="333"/>
      <c r="F126" s="339" t="s">
        <v>84</v>
      </c>
      <c r="G126" s="339"/>
      <c r="H126" s="340"/>
      <c r="I126" s="332"/>
      <c r="J126" s="333"/>
      <c r="K126" s="334" t="str">
        <f t="shared" si="2"/>
        <v>（）</v>
      </c>
      <c r="L126" s="334"/>
      <c r="M126" s="334"/>
      <c r="N126" s="335"/>
      <c r="O126" s="336"/>
      <c r="P126" s="337"/>
      <c r="Q126" s="337"/>
      <c r="R126" s="337"/>
      <c r="S126" s="338"/>
    </row>
    <row r="127" spans="1:19" ht="27" customHeight="1" x14ac:dyDescent="0.2">
      <c r="A127" s="204" t="s">
        <v>9</v>
      </c>
      <c r="B127" s="332"/>
      <c r="C127" s="333"/>
      <c r="D127" s="333"/>
      <c r="E127" s="333"/>
      <c r="F127" s="339" t="s">
        <v>84</v>
      </c>
      <c r="G127" s="339"/>
      <c r="H127" s="340"/>
      <c r="I127" s="332"/>
      <c r="J127" s="333"/>
      <c r="K127" s="334" t="str">
        <f t="shared" si="2"/>
        <v>（）</v>
      </c>
      <c r="L127" s="334"/>
      <c r="M127" s="334"/>
      <c r="N127" s="335"/>
      <c r="O127" s="336"/>
      <c r="P127" s="337"/>
      <c r="Q127" s="337"/>
      <c r="R127" s="337"/>
      <c r="S127" s="338"/>
    </row>
    <row r="128" spans="1:19" ht="27" customHeight="1" x14ac:dyDescent="0.2">
      <c r="A128" s="204" t="s">
        <v>9</v>
      </c>
      <c r="B128" s="332"/>
      <c r="C128" s="333"/>
      <c r="D128" s="333"/>
      <c r="E128" s="333"/>
      <c r="F128" s="339" t="s">
        <v>84</v>
      </c>
      <c r="G128" s="339"/>
      <c r="H128" s="340"/>
      <c r="I128" s="332"/>
      <c r="J128" s="333"/>
      <c r="K128" s="334" t="str">
        <f t="shared" si="2"/>
        <v>（）</v>
      </c>
      <c r="L128" s="334"/>
      <c r="M128" s="334"/>
      <c r="N128" s="335"/>
      <c r="O128" s="336"/>
      <c r="P128" s="337"/>
      <c r="Q128" s="337"/>
      <c r="R128" s="337"/>
      <c r="S128" s="338"/>
    </row>
    <row r="129" spans="1:19" ht="60" customHeight="1" x14ac:dyDescent="0.2">
      <c r="A129" s="341" t="s">
        <v>87</v>
      </c>
      <c r="B129" s="342"/>
      <c r="C129" s="342"/>
      <c r="D129" s="342"/>
      <c r="E129" s="342"/>
      <c r="F129" s="342"/>
      <c r="G129" s="342"/>
      <c r="H129" s="342"/>
      <c r="I129" s="342"/>
      <c r="J129" s="342"/>
      <c r="K129" s="342"/>
      <c r="L129" s="342"/>
      <c r="M129" s="342"/>
      <c r="N129" s="342"/>
      <c r="O129" s="342"/>
      <c r="P129" s="342"/>
      <c r="Q129" s="342"/>
      <c r="R129" s="342"/>
      <c r="S129" s="343"/>
    </row>
    <row r="130" spans="1:19" ht="21" customHeight="1" x14ac:dyDescent="0.2">
      <c r="A130" s="12" t="s">
        <v>85</v>
      </c>
    </row>
    <row r="131" spans="1:19" ht="21" customHeight="1" x14ac:dyDescent="0.2">
      <c r="A131" s="13" t="s">
        <v>86</v>
      </c>
    </row>
    <row r="132" spans="1:19" ht="21" customHeight="1" x14ac:dyDescent="0.2">
      <c r="A132" s="13" t="s">
        <v>88</v>
      </c>
    </row>
    <row r="133" spans="1:19" ht="21" customHeight="1" x14ac:dyDescent="0.2">
      <c r="A133" s="4" t="s">
        <v>89</v>
      </c>
    </row>
  </sheetData>
  <mergeCells count="164">
    <mergeCell ref="B51:F51"/>
    <mergeCell ref="I51:Q51"/>
    <mergeCell ref="D53:G53"/>
    <mergeCell ref="D54:G55"/>
    <mergeCell ref="M54:O54"/>
    <mergeCell ref="P54:Q54"/>
    <mergeCell ref="H55:J55"/>
    <mergeCell ref="K55:L55"/>
    <mergeCell ref="M55:Q55"/>
    <mergeCell ref="H54:J54"/>
    <mergeCell ref="K54:L54"/>
    <mergeCell ref="A2:B2"/>
    <mergeCell ref="A3:S3"/>
    <mergeCell ref="A4:B4"/>
    <mergeCell ref="A5:B5"/>
    <mergeCell ref="A6:B6"/>
    <mergeCell ref="A8:B8"/>
    <mergeCell ref="A14:B14"/>
    <mergeCell ref="A15:S15"/>
    <mergeCell ref="A17:B17"/>
    <mergeCell ref="A41:B41"/>
    <mergeCell ref="B9:F9"/>
    <mergeCell ref="B11:F11"/>
    <mergeCell ref="B13:F13"/>
    <mergeCell ref="A42:B42"/>
    <mergeCell ref="A44:B44"/>
    <mergeCell ref="E25:K25"/>
    <mergeCell ref="B27:S27"/>
    <mergeCell ref="A38:B38"/>
    <mergeCell ref="A39:S39"/>
    <mergeCell ref="A40:B40"/>
    <mergeCell ref="E23:K23"/>
    <mergeCell ref="E24:K24"/>
    <mergeCell ref="I13:Q13"/>
    <mergeCell ref="D59:G59"/>
    <mergeCell ref="H59:Q59"/>
    <mergeCell ref="E62:K62"/>
    <mergeCell ref="D56:G56"/>
    <mergeCell ref="D57:G57"/>
    <mergeCell ref="D58:G58"/>
    <mergeCell ref="H56:Q56"/>
    <mergeCell ref="H57:Q58"/>
    <mergeCell ref="D60:G60"/>
    <mergeCell ref="H60:Q60"/>
    <mergeCell ref="A62:B63"/>
    <mergeCell ref="C63:F63"/>
    <mergeCell ref="G63:K63"/>
    <mergeCell ref="N63:O63"/>
    <mergeCell ref="P63:Q63"/>
    <mergeCell ref="A72:B72"/>
    <mergeCell ref="A73:S73"/>
    <mergeCell ref="A74:B74"/>
    <mergeCell ref="A75:B75"/>
    <mergeCell ref="A76:B76"/>
    <mergeCell ref="A78:B78"/>
    <mergeCell ref="A64:B64"/>
    <mergeCell ref="E65:K65"/>
    <mergeCell ref="C64:R64"/>
    <mergeCell ref="A65:B66"/>
    <mergeCell ref="C66:F66"/>
    <mergeCell ref="G66:K66"/>
    <mergeCell ref="N66:O66"/>
    <mergeCell ref="P66:Q66"/>
    <mergeCell ref="A67:B67"/>
    <mergeCell ref="E67:K67"/>
    <mergeCell ref="A68:B68"/>
    <mergeCell ref="E68:K68"/>
    <mergeCell ref="B94:S94"/>
    <mergeCell ref="E93:K93"/>
    <mergeCell ref="A84:B84"/>
    <mergeCell ref="A85:S85"/>
    <mergeCell ref="A87:B87"/>
    <mergeCell ref="O113:S114"/>
    <mergeCell ref="A99:S99"/>
    <mergeCell ref="A108:S108"/>
    <mergeCell ref="P102:R102"/>
    <mergeCell ref="L102:O102"/>
    <mergeCell ref="L103:O103"/>
    <mergeCell ref="P103:R103"/>
    <mergeCell ref="I102:K102"/>
    <mergeCell ref="I103:K103"/>
    <mergeCell ref="F116:H116"/>
    <mergeCell ref="I115:J115"/>
    <mergeCell ref="K115:N115"/>
    <mergeCell ref="B116:E116"/>
    <mergeCell ref="I116:J116"/>
    <mergeCell ref="K116:N116"/>
    <mergeCell ref="F115:H115"/>
    <mergeCell ref="B115:E115"/>
    <mergeCell ref="A113:A114"/>
    <mergeCell ref="B113:H113"/>
    <mergeCell ref="I113:N113"/>
    <mergeCell ref="B114:H114"/>
    <mergeCell ref="I114:N114"/>
    <mergeCell ref="B118:E118"/>
    <mergeCell ref="F118:H118"/>
    <mergeCell ref="I118:J118"/>
    <mergeCell ref="K118:N118"/>
    <mergeCell ref="B119:E119"/>
    <mergeCell ref="F119:H119"/>
    <mergeCell ref="I119:J119"/>
    <mergeCell ref="K119:N119"/>
    <mergeCell ref="B117:E117"/>
    <mergeCell ref="F117:H117"/>
    <mergeCell ref="I117:J117"/>
    <mergeCell ref="K117:N117"/>
    <mergeCell ref="F123:H123"/>
    <mergeCell ref="I123:J123"/>
    <mergeCell ref="K123:N123"/>
    <mergeCell ref="B120:E120"/>
    <mergeCell ref="F120:H120"/>
    <mergeCell ref="I120:J120"/>
    <mergeCell ref="K120:N120"/>
    <mergeCell ref="B121:E121"/>
    <mergeCell ref="F121:H121"/>
    <mergeCell ref="I121:J121"/>
    <mergeCell ref="B45:F45"/>
    <mergeCell ref="B47:F47"/>
    <mergeCell ref="B49:F49"/>
    <mergeCell ref="O128:S128"/>
    <mergeCell ref="A129:S129"/>
    <mergeCell ref="O120:S120"/>
    <mergeCell ref="O121:S121"/>
    <mergeCell ref="O122:S122"/>
    <mergeCell ref="O123:S123"/>
    <mergeCell ref="O124:S124"/>
    <mergeCell ref="O127:S127"/>
    <mergeCell ref="B128:E128"/>
    <mergeCell ref="F128:H128"/>
    <mergeCell ref="I128:J128"/>
    <mergeCell ref="K128:N128"/>
    <mergeCell ref="B127:E127"/>
    <mergeCell ref="F127:H127"/>
    <mergeCell ref="I127:J127"/>
    <mergeCell ref="K127:N127"/>
    <mergeCell ref="K121:N121"/>
    <mergeCell ref="B125:E125"/>
    <mergeCell ref="B122:E122"/>
    <mergeCell ref="F122:H122"/>
    <mergeCell ref="I122:J122"/>
    <mergeCell ref="I83:Q83"/>
    <mergeCell ref="I126:J126"/>
    <mergeCell ref="K126:N126"/>
    <mergeCell ref="O126:S126"/>
    <mergeCell ref="B81:F81"/>
    <mergeCell ref="B79:F79"/>
    <mergeCell ref="B83:F83"/>
    <mergeCell ref="F125:H125"/>
    <mergeCell ref="I125:J125"/>
    <mergeCell ref="K125:N125"/>
    <mergeCell ref="O125:S125"/>
    <mergeCell ref="B126:E126"/>
    <mergeCell ref="F126:H126"/>
    <mergeCell ref="O115:S115"/>
    <mergeCell ref="O116:S116"/>
    <mergeCell ref="O117:S117"/>
    <mergeCell ref="O118:S118"/>
    <mergeCell ref="O119:S119"/>
    <mergeCell ref="B124:E124"/>
    <mergeCell ref="F124:H124"/>
    <mergeCell ref="I124:J124"/>
    <mergeCell ref="K124:N124"/>
    <mergeCell ref="K122:N122"/>
    <mergeCell ref="B123:E123"/>
  </mergeCells>
  <phoneticPr fontId="2"/>
  <printOptions horizontalCentered="1"/>
  <pageMargins left="0.70866141732283472" right="0.70866141732283472" top="1.3385826771653544" bottom="0.74803149606299213" header="0.31496062992125984" footer="0.31496062992125984"/>
  <pageSetup paperSize="9" scale="89" orientation="portrait" r:id="rId1"/>
  <rowBreaks count="3" manualBreakCount="3">
    <brk id="36" max="16383" man="1"/>
    <brk id="70" max="16383" man="1"/>
    <brk id="10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1"/>
  <sheetViews>
    <sheetView view="pageBreakPreview" zoomScale="80" zoomScaleNormal="100" zoomScaleSheetLayoutView="80" workbookViewId="0">
      <selection activeCell="BI1" sqref="BI1:BO1"/>
    </sheetView>
  </sheetViews>
  <sheetFormatPr defaultColWidth="9" defaultRowHeight="13.2" x14ac:dyDescent="0.2"/>
  <cols>
    <col min="1" max="14" width="3.109375" style="142" customWidth="1"/>
    <col min="15" max="15" width="4.21875" style="142" customWidth="1"/>
    <col min="16" max="46" width="3.109375" style="142" customWidth="1"/>
    <col min="47" max="47" width="3.21875" style="142" customWidth="1"/>
    <col min="48" max="51" width="3.109375" style="142" customWidth="1"/>
    <col min="52" max="52" width="2.88671875" style="142" customWidth="1"/>
    <col min="53" max="67" width="3.109375" style="142" customWidth="1"/>
    <col min="68" max="68" width="3.77734375" style="142" customWidth="1"/>
    <col min="69" max="16384" width="9" style="142"/>
  </cols>
  <sheetData>
    <row r="1" spans="1:69" ht="27" customHeight="1" x14ac:dyDescent="0.2">
      <c r="A1" s="417" t="s">
        <v>195</v>
      </c>
      <c r="B1" s="417"/>
      <c r="C1" s="417"/>
      <c r="D1" s="417"/>
      <c r="E1" s="417"/>
      <c r="F1" s="417"/>
      <c r="G1" s="417"/>
      <c r="H1" s="417"/>
      <c r="I1" s="417"/>
      <c r="J1" s="417"/>
      <c r="K1" s="417"/>
      <c r="L1" s="417"/>
      <c r="M1" s="171"/>
      <c r="N1" s="171"/>
      <c r="O1" s="171"/>
      <c r="P1" s="171"/>
      <c r="Q1" s="171"/>
      <c r="R1" s="171"/>
      <c r="S1" s="171"/>
      <c r="T1" s="171"/>
      <c r="U1" s="171"/>
      <c r="V1" s="171"/>
      <c r="W1" s="171"/>
      <c r="X1" s="171"/>
      <c r="Y1" s="171"/>
      <c r="Z1" s="171"/>
      <c r="AA1" s="171"/>
      <c r="AB1" s="494" t="s">
        <v>187</v>
      </c>
      <c r="AC1" s="494"/>
      <c r="AD1" s="494"/>
      <c r="AE1" s="494"/>
      <c r="AF1" s="494"/>
      <c r="AG1" s="171" t="s">
        <v>194</v>
      </c>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495" t="s">
        <v>193</v>
      </c>
      <c r="BF1" s="495"/>
      <c r="BG1" s="495"/>
      <c r="BH1" s="495"/>
      <c r="BI1" s="436" t="str">
        <f>入力シート!J19&amp;" "&amp;入力シート!K19&amp;" 年 "&amp;入力シート!M19&amp;" 月 "&amp;入力シート!O19&amp;" 日"</f>
        <v>令和  年  月  日</v>
      </c>
      <c r="BJ1" s="436"/>
      <c r="BK1" s="436"/>
      <c r="BL1" s="436"/>
      <c r="BM1" s="436"/>
      <c r="BN1" s="436"/>
      <c r="BO1" s="436"/>
    </row>
    <row r="2" spans="1:69" ht="21.9" customHeight="1" x14ac:dyDescent="0.2">
      <c r="A2" s="452" t="s">
        <v>212</v>
      </c>
      <c r="B2" s="453"/>
      <c r="C2" s="454"/>
      <c r="D2" s="458" t="str">
        <f>"　起工第 "&amp;入力シート!C9&amp;"号　　"&amp;入力シート!C10</f>
        <v>　起工第 号　　</v>
      </c>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60"/>
      <c r="AK2" s="464" t="s">
        <v>192</v>
      </c>
      <c r="AL2" s="464"/>
      <c r="AM2" s="170" t="s">
        <v>100</v>
      </c>
      <c r="AN2" s="370" t="str">
        <f>入力シート!C12&amp;" "&amp;入力シート!D12&amp;" 年 "&amp;入力シート!F12&amp;" 月 "&amp;入力シート!H12&amp;" 日"</f>
        <v>令和  年  月  日</v>
      </c>
      <c r="AO2" s="370"/>
      <c r="AP2" s="370"/>
      <c r="AQ2" s="370"/>
      <c r="AR2" s="370"/>
      <c r="AS2" s="370"/>
      <c r="AT2" s="370"/>
      <c r="AU2" s="384" t="s">
        <v>191</v>
      </c>
      <c r="AV2" s="370"/>
      <c r="AW2" s="370"/>
      <c r="AX2" s="370"/>
      <c r="AY2" s="370"/>
      <c r="AZ2" s="370"/>
      <c r="BA2" s="370"/>
      <c r="BB2" s="384">
        <f>入力シート!C5</f>
        <v>0</v>
      </c>
      <c r="BC2" s="370"/>
      <c r="BD2" s="370"/>
      <c r="BE2" s="370"/>
      <c r="BF2" s="370"/>
      <c r="BG2" s="370"/>
      <c r="BH2" s="370"/>
      <c r="BI2" s="370"/>
      <c r="BJ2" s="370"/>
      <c r="BK2" s="370"/>
      <c r="BL2" s="370"/>
      <c r="BM2" s="370"/>
      <c r="BN2" s="370"/>
      <c r="BO2" s="371"/>
      <c r="BP2" s="451" t="s">
        <v>190</v>
      </c>
      <c r="BQ2" s="142" t="s">
        <v>189</v>
      </c>
    </row>
    <row r="3" spans="1:69" ht="21.9" customHeight="1" x14ac:dyDescent="0.2">
      <c r="A3" s="455"/>
      <c r="B3" s="456"/>
      <c r="C3" s="457"/>
      <c r="D3" s="461"/>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3"/>
      <c r="AK3" s="464"/>
      <c r="AL3" s="464"/>
      <c r="AM3" s="170" t="s">
        <v>101</v>
      </c>
      <c r="AN3" s="370" t="str">
        <f>IF(入力シート!K13=0,入力シート!J12&amp;" "&amp;入力シート!K12&amp;" 年 "&amp;入力シート!M12&amp;" 月 "&amp;入力シート!O12&amp;" 日",入力シート!J13&amp;" "&amp;入力シート!K13&amp;" 年 "&amp;入力シート!M13&amp;" 月 "&amp;入力シート!O13&amp;" 日")</f>
        <v>令和  年  月  日</v>
      </c>
      <c r="AO3" s="370"/>
      <c r="AP3" s="370"/>
      <c r="AQ3" s="370"/>
      <c r="AR3" s="370"/>
      <c r="AS3" s="370"/>
      <c r="AT3" s="370"/>
      <c r="AU3" s="384" t="s">
        <v>188</v>
      </c>
      <c r="AV3" s="370"/>
      <c r="AW3" s="370"/>
      <c r="AX3" s="370"/>
      <c r="AY3" s="370"/>
      <c r="AZ3" s="370"/>
      <c r="BA3" s="370"/>
      <c r="BB3" s="384">
        <f>入力シート!M6</f>
        <v>0</v>
      </c>
      <c r="BC3" s="370"/>
      <c r="BD3" s="370"/>
      <c r="BE3" s="370"/>
      <c r="BF3" s="370"/>
      <c r="BG3" s="370"/>
      <c r="BH3" s="370"/>
      <c r="BI3" s="370"/>
      <c r="BJ3" s="370"/>
      <c r="BK3" s="370"/>
      <c r="BL3" s="370"/>
      <c r="BM3" s="370" t="s">
        <v>207</v>
      </c>
      <c r="BN3" s="370"/>
      <c r="BO3" s="371"/>
      <c r="BP3" s="451"/>
      <c r="BQ3" s="142" t="s">
        <v>187</v>
      </c>
    </row>
    <row r="4" spans="1:69" ht="16.5" customHeight="1" x14ac:dyDescent="0.2">
      <c r="A4" s="464" t="s">
        <v>186</v>
      </c>
      <c r="B4" s="464"/>
      <c r="C4" s="464"/>
      <c r="D4" s="464"/>
      <c r="E4" s="384"/>
      <c r="F4" s="430" t="s">
        <v>185</v>
      </c>
      <c r="G4" s="398"/>
      <c r="H4" s="398"/>
      <c r="I4" s="398"/>
      <c r="J4" s="398"/>
      <c r="K4" s="398"/>
      <c r="L4" s="366"/>
      <c r="M4" s="365" t="s">
        <v>184</v>
      </c>
      <c r="N4" s="398"/>
      <c r="O4" s="415" t="s">
        <v>183</v>
      </c>
      <c r="P4" s="365" t="s">
        <v>182</v>
      </c>
      <c r="Q4" s="398"/>
      <c r="R4" s="365" t="s">
        <v>181</v>
      </c>
      <c r="S4" s="366"/>
      <c r="T4" s="384" t="str">
        <f>入力シート!C12&amp;" "&amp;入力シート!D12&amp;" 年 "</f>
        <v xml:space="preserve">令和  年 </v>
      </c>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85"/>
      <c r="AS4" s="385"/>
      <c r="AT4" s="385"/>
      <c r="AU4" s="385"/>
      <c r="AV4" s="385"/>
      <c r="AW4" s="385"/>
      <c r="AX4" s="385"/>
      <c r="AY4" s="385"/>
      <c r="AZ4" s="385"/>
      <c r="BA4" s="385"/>
      <c r="BB4" s="385"/>
      <c r="BC4" s="385"/>
      <c r="BD4" s="385"/>
      <c r="BE4" s="385"/>
      <c r="BF4" s="385"/>
      <c r="BG4" s="385"/>
      <c r="BH4" s="385"/>
      <c r="BI4" s="385"/>
      <c r="BJ4" s="464" t="s">
        <v>180</v>
      </c>
      <c r="BK4" s="464"/>
      <c r="BL4" s="464"/>
      <c r="BM4" s="464"/>
      <c r="BN4" s="464"/>
      <c r="BO4" s="464"/>
      <c r="BP4" s="451"/>
    </row>
    <row r="5" spans="1:69" ht="16.5" customHeight="1" x14ac:dyDescent="0.2">
      <c r="A5" s="464"/>
      <c r="B5" s="464"/>
      <c r="C5" s="464"/>
      <c r="D5" s="464"/>
      <c r="E5" s="384"/>
      <c r="F5" s="431"/>
      <c r="G5" s="399"/>
      <c r="H5" s="399"/>
      <c r="I5" s="399"/>
      <c r="J5" s="399"/>
      <c r="K5" s="399"/>
      <c r="L5" s="368"/>
      <c r="M5" s="367"/>
      <c r="N5" s="399"/>
      <c r="O5" s="416"/>
      <c r="P5" s="367"/>
      <c r="Q5" s="399"/>
      <c r="R5" s="367"/>
      <c r="S5" s="368"/>
      <c r="T5" s="362">
        <f>中間前払請求!$A115</f>
        <v>11</v>
      </c>
      <c r="U5" s="363"/>
      <c r="V5" s="364"/>
      <c r="W5" s="362">
        <f>中間前払請求!$A116</f>
        <v>12</v>
      </c>
      <c r="X5" s="363"/>
      <c r="Y5" s="364"/>
      <c r="Z5" s="362">
        <f>中間前払請求!$A117</f>
        <v>1</v>
      </c>
      <c r="AA5" s="363"/>
      <c r="AB5" s="364"/>
      <c r="AC5" s="362">
        <f>中間前払請求!$A118</f>
        <v>2</v>
      </c>
      <c r="AD5" s="363"/>
      <c r="AE5" s="364"/>
      <c r="AF5" s="362">
        <f>中間前払請求!$A119</f>
        <v>3</v>
      </c>
      <c r="AG5" s="363"/>
      <c r="AH5" s="364"/>
      <c r="AI5" s="362">
        <f>中間前払請求!$A120</f>
        <v>4</v>
      </c>
      <c r="AJ5" s="363"/>
      <c r="AK5" s="364"/>
      <c r="AL5" s="362">
        <f>中間前払請求!$A121</f>
        <v>5</v>
      </c>
      <c r="AM5" s="363"/>
      <c r="AN5" s="364"/>
      <c r="AO5" s="362">
        <f>中間前払請求!$A122</f>
        <v>6</v>
      </c>
      <c r="AP5" s="363"/>
      <c r="AQ5" s="364"/>
      <c r="AR5" s="362">
        <f>中間前払請求!$A123</f>
        <v>7</v>
      </c>
      <c r="AS5" s="363"/>
      <c r="AT5" s="364"/>
      <c r="AU5" s="362">
        <f>中間前払請求!$A124</f>
        <v>8</v>
      </c>
      <c r="AV5" s="363"/>
      <c r="AW5" s="364"/>
      <c r="AX5" s="362">
        <f>中間前払請求!$A125</f>
        <v>9</v>
      </c>
      <c r="AY5" s="363"/>
      <c r="AZ5" s="364"/>
      <c r="BA5" s="362">
        <f>中間前払請求!$A126</f>
        <v>10</v>
      </c>
      <c r="BB5" s="363"/>
      <c r="BC5" s="364"/>
      <c r="BD5" s="362" t="str">
        <f>中間前払請求!$A127</f>
        <v>月</v>
      </c>
      <c r="BE5" s="363"/>
      <c r="BF5" s="364"/>
      <c r="BG5" s="362" t="str">
        <f>中間前払請求!$A128</f>
        <v>月</v>
      </c>
      <c r="BH5" s="363"/>
      <c r="BI5" s="364"/>
      <c r="BJ5" s="464"/>
      <c r="BK5" s="464"/>
      <c r="BL5" s="464"/>
      <c r="BM5" s="464"/>
      <c r="BN5" s="464"/>
      <c r="BO5" s="464"/>
      <c r="BP5" s="451"/>
    </row>
    <row r="6" spans="1:69" ht="12.75" customHeight="1" x14ac:dyDescent="0.2">
      <c r="A6" s="409"/>
      <c r="B6" s="410"/>
      <c r="C6" s="410"/>
      <c r="D6" s="410"/>
      <c r="E6" s="410"/>
      <c r="F6" s="400"/>
      <c r="G6" s="401"/>
      <c r="H6" s="401"/>
      <c r="I6" s="401"/>
      <c r="J6" s="401"/>
      <c r="K6" s="401"/>
      <c r="L6" s="402"/>
      <c r="M6" s="418"/>
      <c r="N6" s="419"/>
      <c r="O6" s="424"/>
      <c r="P6" s="386"/>
      <c r="Q6" s="387"/>
      <c r="R6" s="392"/>
      <c r="S6" s="393"/>
      <c r="T6" s="166"/>
      <c r="U6" s="165"/>
      <c r="V6" s="181"/>
      <c r="W6" s="176"/>
      <c r="X6" s="168"/>
      <c r="Y6" s="167"/>
      <c r="Z6" s="169"/>
      <c r="AA6" s="168"/>
      <c r="AB6" s="178"/>
      <c r="AC6" s="176"/>
      <c r="AD6" s="168"/>
      <c r="AE6" s="167"/>
      <c r="AF6" s="169"/>
      <c r="AG6" s="168"/>
      <c r="AH6" s="178"/>
      <c r="AI6" s="176"/>
      <c r="AJ6" s="168"/>
      <c r="AK6" s="167"/>
      <c r="AL6" s="169"/>
      <c r="AM6" s="168"/>
      <c r="AN6" s="178"/>
      <c r="AO6" s="168"/>
      <c r="AP6" s="168"/>
      <c r="AQ6" s="167"/>
      <c r="AR6" s="169"/>
      <c r="AS6" s="168"/>
      <c r="AT6" s="178"/>
      <c r="AU6" s="168"/>
      <c r="AV6" s="168"/>
      <c r="AW6" s="167"/>
      <c r="AX6" s="169"/>
      <c r="AY6" s="168"/>
      <c r="AZ6" s="178"/>
      <c r="BA6" s="168"/>
      <c r="BB6" s="168"/>
      <c r="BC6" s="167"/>
      <c r="BD6" s="169"/>
      <c r="BE6" s="168"/>
      <c r="BF6" s="178"/>
      <c r="BG6" s="168"/>
      <c r="BH6" s="168"/>
      <c r="BI6" s="167"/>
      <c r="BJ6" s="484" t="s">
        <v>178</v>
      </c>
      <c r="BK6" s="398"/>
      <c r="BL6" s="398"/>
      <c r="BM6" s="398"/>
      <c r="BN6" s="398"/>
      <c r="BO6" s="366"/>
      <c r="BP6" s="451"/>
    </row>
    <row r="7" spans="1:69" ht="12.75" customHeight="1" x14ac:dyDescent="0.2">
      <c r="A7" s="411"/>
      <c r="B7" s="412"/>
      <c r="C7" s="412"/>
      <c r="D7" s="412"/>
      <c r="E7" s="412"/>
      <c r="F7" s="403"/>
      <c r="G7" s="404"/>
      <c r="H7" s="404"/>
      <c r="I7" s="404"/>
      <c r="J7" s="404"/>
      <c r="K7" s="404"/>
      <c r="L7" s="405"/>
      <c r="M7" s="420"/>
      <c r="N7" s="421"/>
      <c r="O7" s="425"/>
      <c r="P7" s="388"/>
      <c r="Q7" s="389"/>
      <c r="R7" s="394"/>
      <c r="S7" s="395"/>
      <c r="T7" s="164"/>
      <c r="U7" s="163"/>
      <c r="V7" s="179"/>
      <c r="W7" s="177"/>
      <c r="X7" s="163"/>
      <c r="Y7" s="155"/>
      <c r="Z7" s="164"/>
      <c r="AA7" s="163"/>
      <c r="AB7" s="179"/>
      <c r="AC7" s="177"/>
      <c r="AD7" s="163"/>
      <c r="AE7" s="155"/>
      <c r="AF7" s="164"/>
      <c r="AG7" s="163"/>
      <c r="AH7" s="179"/>
      <c r="AI7" s="177"/>
      <c r="AJ7" s="163"/>
      <c r="AK7" s="155"/>
      <c r="AL7" s="164"/>
      <c r="AM7" s="163"/>
      <c r="AN7" s="179"/>
      <c r="AO7" s="163"/>
      <c r="AP7" s="163"/>
      <c r="AQ7" s="155"/>
      <c r="AR7" s="164"/>
      <c r="AS7" s="163"/>
      <c r="AT7" s="179"/>
      <c r="AU7" s="163"/>
      <c r="AV7" s="163"/>
      <c r="AW7" s="155"/>
      <c r="AX7" s="164"/>
      <c r="AY7" s="163"/>
      <c r="AZ7" s="179"/>
      <c r="BA7" s="163"/>
      <c r="BB7" s="163"/>
      <c r="BC7" s="155"/>
      <c r="BD7" s="164"/>
      <c r="BE7" s="163"/>
      <c r="BF7" s="179"/>
      <c r="BG7" s="163"/>
      <c r="BH7" s="163"/>
      <c r="BI7" s="155"/>
      <c r="BJ7" s="485"/>
      <c r="BK7" s="482"/>
      <c r="BL7" s="482"/>
      <c r="BM7" s="482"/>
      <c r="BN7" s="482"/>
      <c r="BO7" s="483"/>
      <c r="BP7" s="451"/>
    </row>
    <row r="8" spans="1:69" ht="12.75" customHeight="1" x14ac:dyDescent="0.2">
      <c r="A8" s="413"/>
      <c r="B8" s="414"/>
      <c r="C8" s="414"/>
      <c r="D8" s="414"/>
      <c r="E8" s="414"/>
      <c r="F8" s="406"/>
      <c r="G8" s="407"/>
      <c r="H8" s="407"/>
      <c r="I8" s="407"/>
      <c r="J8" s="407"/>
      <c r="K8" s="407"/>
      <c r="L8" s="408"/>
      <c r="M8" s="422"/>
      <c r="N8" s="423"/>
      <c r="O8" s="426"/>
      <c r="P8" s="390"/>
      <c r="Q8" s="391"/>
      <c r="R8" s="396"/>
      <c r="S8" s="397"/>
      <c r="T8" s="164"/>
      <c r="U8" s="163"/>
      <c r="V8" s="179"/>
      <c r="W8" s="143"/>
      <c r="X8" s="161"/>
      <c r="Y8" s="148"/>
      <c r="Z8" s="162"/>
      <c r="AA8" s="161"/>
      <c r="AB8" s="180"/>
      <c r="AC8" s="143"/>
      <c r="AD8" s="161"/>
      <c r="AE8" s="148"/>
      <c r="AF8" s="162"/>
      <c r="AG8" s="161"/>
      <c r="AH8" s="180"/>
      <c r="AI8" s="143"/>
      <c r="AJ8" s="161"/>
      <c r="AK8" s="148"/>
      <c r="AL8" s="162"/>
      <c r="AM8" s="161"/>
      <c r="AN8" s="180"/>
      <c r="AO8" s="161"/>
      <c r="AP8" s="161"/>
      <c r="AQ8" s="148"/>
      <c r="AR8" s="162"/>
      <c r="AS8" s="161"/>
      <c r="AT8" s="180"/>
      <c r="AU8" s="161"/>
      <c r="AV8" s="161"/>
      <c r="AW8" s="148"/>
      <c r="AX8" s="162"/>
      <c r="AY8" s="161"/>
      <c r="AZ8" s="180"/>
      <c r="BA8" s="161"/>
      <c r="BB8" s="161"/>
      <c r="BC8" s="148"/>
      <c r="BD8" s="162"/>
      <c r="BE8" s="161"/>
      <c r="BF8" s="180"/>
      <c r="BG8" s="161"/>
      <c r="BH8" s="161"/>
      <c r="BI8" s="148"/>
      <c r="BJ8" s="485"/>
      <c r="BK8" s="482"/>
      <c r="BL8" s="482"/>
      <c r="BM8" s="482"/>
      <c r="BN8" s="482"/>
      <c r="BO8" s="483"/>
      <c r="BP8" s="451"/>
    </row>
    <row r="9" spans="1:69" ht="12.75" customHeight="1" x14ac:dyDescent="0.2">
      <c r="A9" s="409"/>
      <c r="B9" s="410"/>
      <c r="C9" s="410"/>
      <c r="D9" s="410"/>
      <c r="E9" s="410"/>
      <c r="F9" s="400"/>
      <c r="G9" s="401"/>
      <c r="H9" s="401"/>
      <c r="I9" s="401"/>
      <c r="J9" s="401"/>
      <c r="K9" s="401"/>
      <c r="L9" s="402"/>
      <c r="M9" s="418"/>
      <c r="N9" s="419"/>
      <c r="O9" s="424"/>
      <c r="P9" s="386"/>
      <c r="Q9" s="387"/>
      <c r="R9" s="372"/>
      <c r="S9" s="373"/>
      <c r="T9" s="156"/>
      <c r="U9" s="165"/>
      <c r="V9" s="160"/>
      <c r="W9" s="156"/>
      <c r="X9" s="165"/>
      <c r="Y9" s="160"/>
      <c r="Z9" s="166"/>
      <c r="AA9" s="165"/>
      <c r="AB9" s="181"/>
      <c r="AC9" s="156"/>
      <c r="AD9" s="165"/>
      <c r="AE9" s="160"/>
      <c r="AF9" s="166"/>
      <c r="AG9" s="165"/>
      <c r="AH9" s="181"/>
      <c r="AI9" s="156"/>
      <c r="AJ9" s="165"/>
      <c r="AK9" s="160"/>
      <c r="AL9" s="166"/>
      <c r="AM9" s="165"/>
      <c r="AN9" s="181"/>
      <c r="AO9" s="165"/>
      <c r="AP9" s="165"/>
      <c r="AQ9" s="160"/>
      <c r="AR9" s="166"/>
      <c r="AS9" s="165"/>
      <c r="AT9" s="181"/>
      <c r="AU9" s="165"/>
      <c r="AV9" s="165"/>
      <c r="AW9" s="160"/>
      <c r="AX9" s="166"/>
      <c r="AY9" s="165"/>
      <c r="AZ9" s="181"/>
      <c r="BA9" s="165"/>
      <c r="BB9" s="165"/>
      <c r="BC9" s="160"/>
      <c r="BD9" s="166"/>
      <c r="BE9" s="165"/>
      <c r="BF9" s="181"/>
      <c r="BG9" s="165"/>
      <c r="BH9" s="165"/>
      <c r="BI9" s="160"/>
      <c r="BJ9" s="486" t="s">
        <v>177</v>
      </c>
      <c r="BK9" s="482"/>
      <c r="BL9" s="482"/>
      <c r="BM9" s="482"/>
      <c r="BN9" s="482"/>
      <c r="BO9" s="483"/>
      <c r="BP9" s="451"/>
    </row>
    <row r="10" spans="1:69" ht="12.75" customHeight="1" x14ac:dyDescent="0.2">
      <c r="A10" s="411"/>
      <c r="B10" s="412"/>
      <c r="C10" s="412"/>
      <c r="D10" s="412"/>
      <c r="E10" s="412"/>
      <c r="F10" s="403"/>
      <c r="G10" s="404"/>
      <c r="H10" s="404"/>
      <c r="I10" s="404"/>
      <c r="J10" s="404"/>
      <c r="K10" s="404"/>
      <c r="L10" s="405"/>
      <c r="M10" s="420"/>
      <c r="N10" s="421"/>
      <c r="O10" s="425"/>
      <c r="P10" s="388"/>
      <c r="Q10" s="389"/>
      <c r="R10" s="374"/>
      <c r="S10" s="375"/>
      <c r="T10" s="177"/>
      <c r="U10" s="163"/>
      <c r="V10" s="155"/>
      <c r="W10" s="177"/>
      <c r="X10" s="163"/>
      <c r="Y10" s="155"/>
      <c r="Z10" s="164"/>
      <c r="AA10" s="163"/>
      <c r="AB10" s="179"/>
      <c r="AC10" s="177"/>
      <c r="AD10" s="163"/>
      <c r="AE10" s="155"/>
      <c r="AF10" s="164"/>
      <c r="AG10" s="163"/>
      <c r="AH10" s="179"/>
      <c r="AI10" s="177"/>
      <c r="AJ10" s="163"/>
      <c r="AK10" s="155"/>
      <c r="AL10" s="164"/>
      <c r="AM10" s="163"/>
      <c r="AN10" s="179"/>
      <c r="AO10" s="163"/>
      <c r="AP10" s="163"/>
      <c r="AQ10" s="155"/>
      <c r="AR10" s="164"/>
      <c r="AS10" s="163"/>
      <c r="AT10" s="179"/>
      <c r="AU10" s="163"/>
      <c r="AV10" s="163"/>
      <c r="AW10" s="155"/>
      <c r="AX10" s="164"/>
      <c r="AY10" s="163"/>
      <c r="AZ10" s="179"/>
      <c r="BA10" s="163"/>
      <c r="BB10" s="163"/>
      <c r="BC10" s="155"/>
      <c r="BD10" s="164"/>
      <c r="BE10" s="163"/>
      <c r="BF10" s="179"/>
      <c r="BG10" s="163"/>
      <c r="BH10" s="163"/>
      <c r="BI10" s="155"/>
      <c r="BJ10" s="485"/>
      <c r="BK10" s="482"/>
      <c r="BL10" s="482"/>
      <c r="BM10" s="482"/>
      <c r="BN10" s="482"/>
      <c r="BO10" s="483"/>
      <c r="BP10" s="451"/>
    </row>
    <row r="11" spans="1:69" ht="12.75" customHeight="1" x14ac:dyDescent="0.2">
      <c r="A11" s="413"/>
      <c r="B11" s="414"/>
      <c r="C11" s="414"/>
      <c r="D11" s="414"/>
      <c r="E11" s="414"/>
      <c r="F11" s="406"/>
      <c r="G11" s="407"/>
      <c r="H11" s="407"/>
      <c r="I11" s="407"/>
      <c r="J11" s="407"/>
      <c r="K11" s="407"/>
      <c r="L11" s="408"/>
      <c r="M11" s="422"/>
      <c r="N11" s="423"/>
      <c r="O11" s="426"/>
      <c r="P11" s="390"/>
      <c r="Q11" s="391"/>
      <c r="R11" s="376"/>
      <c r="S11" s="377"/>
      <c r="T11" s="143"/>
      <c r="U11" s="161"/>
      <c r="V11" s="148"/>
      <c r="W11" s="143"/>
      <c r="X11" s="161"/>
      <c r="Y11" s="148"/>
      <c r="Z11" s="162"/>
      <c r="AA11" s="161"/>
      <c r="AB11" s="180"/>
      <c r="AC11" s="143"/>
      <c r="AD11" s="161"/>
      <c r="AE11" s="148"/>
      <c r="AF11" s="162"/>
      <c r="AG11" s="161"/>
      <c r="AH11" s="180"/>
      <c r="AI11" s="143"/>
      <c r="AJ11" s="161"/>
      <c r="AK11" s="148"/>
      <c r="AL11" s="162"/>
      <c r="AM11" s="161"/>
      <c r="AN11" s="180"/>
      <c r="AO11" s="161"/>
      <c r="AP11" s="161"/>
      <c r="AQ11" s="148"/>
      <c r="AR11" s="162"/>
      <c r="AS11" s="161"/>
      <c r="AT11" s="180"/>
      <c r="AU11" s="161"/>
      <c r="AV11" s="161"/>
      <c r="AW11" s="148"/>
      <c r="AX11" s="162"/>
      <c r="AY11" s="161"/>
      <c r="AZ11" s="180"/>
      <c r="BA11" s="161"/>
      <c r="BB11" s="161"/>
      <c r="BC11" s="148"/>
      <c r="BD11" s="162"/>
      <c r="BE11" s="161"/>
      <c r="BF11" s="180"/>
      <c r="BG11" s="161"/>
      <c r="BH11" s="161"/>
      <c r="BI11" s="148"/>
      <c r="BJ11" s="485"/>
      <c r="BK11" s="482"/>
      <c r="BL11" s="482"/>
      <c r="BM11" s="482"/>
      <c r="BN11" s="482"/>
      <c r="BO11" s="483"/>
      <c r="BP11" s="451"/>
    </row>
    <row r="12" spans="1:69" ht="12.75" customHeight="1" x14ac:dyDescent="0.2">
      <c r="A12" s="409"/>
      <c r="B12" s="410"/>
      <c r="C12" s="410"/>
      <c r="D12" s="410"/>
      <c r="E12" s="410"/>
      <c r="F12" s="400"/>
      <c r="G12" s="401"/>
      <c r="H12" s="401"/>
      <c r="I12" s="401"/>
      <c r="J12" s="401"/>
      <c r="K12" s="401"/>
      <c r="L12" s="402"/>
      <c r="M12" s="418"/>
      <c r="N12" s="419"/>
      <c r="O12" s="424"/>
      <c r="P12" s="386"/>
      <c r="Q12" s="387"/>
      <c r="R12" s="372"/>
      <c r="S12" s="373"/>
      <c r="T12" s="156"/>
      <c r="U12" s="165"/>
      <c r="V12" s="160"/>
      <c r="W12" s="156"/>
      <c r="X12" s="165"/>
      <c r="Y12" s="160"/>
      <c r="Z12" s="166"/>
      <c r="AA12" s="165"/>
      <c r="AB12" s="181"/>
      <c r="AC12" s="156"/>
      <c r="AD12" s="165"/>
      <c r="AE12" s="160"/>
      <c r="AF12" s="166"/>
      <c r="AG12" s="165"/>
      <c r="AH12" s="181"/>
      <c r="AI12" s="156"/>
      <c r="AJ12" s="165"/>
      <c r="AK12" s="160"/>
      <c r="AL12" s="166"/>
      <c r="AM12" s="165"/>
      <c r="AN12" s="181"/>
      <c r="AO12" s="165"/>
      <c r="AP12" s="165"/>
      <c r="AQ12" s="160"/>
      <c r="AR12" s="166"/>
      <c r="AS12" s="165"/>
      <c r="AT12" s="181"/>
      <c r="AU12" s="165"/>
      <c r="AV12" s="165"/>
      <c r="AW12" s="160"/>
      <c r="AX12" s="166"/>
      <c r="AY12" s="165"/>
      <c r="AZ12" s="181"/>
      <c r="BA12" s="165"/>
      <c r="BB12" s="165"/>
      <c r="BC12" s="160"/>
      <c r="BD12" s="166"/>
      <c r="BE12" s="165"/>
      <c r="BF12" s="181"/>
      <c r="BG12" s="165"/>
      <c r="BH12" s="165"/>
      <c r="BI12" s="160"/>
      <c r="BJ12" s="487" t="s">
        <v>176</v>
      </c>
      <c r="BK12" s="488"/>
      <c r="BL12" s="488"/>
      <c r="BM12" s="488"/>
      <c r="BN12" s="488"/>
      <c r="BO12" s="489"/>
      <c r="BP12" s="451"/>
    </row>
    <row r="13" spans="1:69" ht="12.75" customHeight="1" x14ac:dyDescent="0.2">
      <c r="A13" s="411"/>
      <c r="B13" s="412"/>
      <c r="C13" s="412"/>
      <c r="D13" s="412"/>
      <c r="E13" s="412"/>
      <c r="F13" s="403"/>
      <c r="G13" s="404"/>
      <c r="H13" s="404"/>
      <c r="I13" s="404"/>
      <c r="J13" s="404"/>
      <c r="K13" s="404"/>
      <c r="L13" s="405"/>
      <c r="M13" s="420"/>
      <c r="N13" s="421"/>
      <c r="O13" s="425"/>
      <c r="P13" s="388"/>
      <c r="Q13" s="389"/>
      <c r="R13" s="374"/>
      <c r="S13" s="375"/>
      <c r="T13" s="177"/>
      <c r="U13" s="163"/>
      <c r="V13" s="155"/>
      <c r="W13" s="177"/>
      <c r="X13" s="163"/>
      <c r="Y13" s="155"/>
      <c r="Z13" s="164"/>
      <c r="AA13" s="163"/>
      <c r="AB13" s="179"/>
      <c r="AC13" s="177"/>
      <c r="AD13" s="163"/>
      <c r="AE13" s="155"/>
      <c r="AF13" s="164"/>
      <c r="AG13" s="163"/>
      <c r="AH13" s="179"/>
      <c r="AI13" s="177"/>
      <c r="AJ13" s="163"/>
      <c r="AK13" s="155"/>
      <c r="AL13" s="164"/>
      <c r="AM13" s="163"/>
      <c r="AN13" s="179"/>
      <c r="AO13" s="163"/>
      <c r="AP13" s="163"/>
      <c r="AQ13" s="155"/>
      <c r="AR13" s="164"/>
      <c r="AS13" s="163"/>
      <c r="AT13" s="179"/>
      <c r="AU13" s="163"/>
      <c r="AV13" s="163"/>
      <c r="AW13" s="155"/>
      <c r="AX13" s="164"/>
      <c r="AY13" s="163"/>
      <c r="AZ13" s="179"/>
      <c r="BA13" s="163"/>
      <c r="BB13" s="163"/>
      <c r="BC13" s="155"/>
      <c r="BD13" s="164"/>
      <c r="BE13" s="163"/>
      <c r="BF13" s="179"/>
      <c r="BG13" s="163"/>
      <c r="BH13" s="163"/>
      <c r="BI13" s="155"/>
      <c r="BJ13" s="490"/>
      <c r="BK13" s="488"/>
      <c r="BL13" s="488"/>
      <c r="BM13" s="488"/>
      <c r="BN13" s="488"/>
      <c r="BO13" s="489"/>
      <c r="BP13" s="451"/>
    </row>
    <row r="14" spans="1:69" ht="12.75" customHeight="1" x14ac:dyDescent="0.2">
      <c r="A14" s="413"/>
      <c r="B14" s="414"/>
      <c r="C14" s="414"/>
      <c r="D14" s="414"/>
      <c r="E14" s="414"/>
      <c r="F14" s="406"/>
      <c r="G14" s="407"/>
      <c r="H14" s="407"/>
      <c r="I14" s="407"/>
      <c r="J14" s="407"/>
      <c r="K14" s="407"/>
      <c r="L14" s="408"/>
      <c r="M14" s="422"/>
      <c r="N14" s="423"/>
      <c r="O14" s="426"/>
      <c r="P14" s="390"/>
      <c r="Q14" s="391"/>
      <c r="R14" s="376"/>
      <c r="S14" s="377"/>
      <c r="T14" s="143"/>
      <c r="U14" s="161"/>
      <c r="V14" s="148"/>
      <c r="W14" s="143"/>
      <c r="X14" s="161"/>
      <c r="Y14" s="148"/>
      <c r="Z14" s="162"/>
      <c r="AA14" s="161"/>
      <c r="AB14" s="180"/>
      <c r="AC14" s="143"/>
      <c r="AD14" s="161"/>
      <c r="AE14" s="148"/>
      <c r="AF14" s="162"/>
      <c r="AG14" s="161"/>
      <c r="AH14" s="180"/>
      <c r="AI14" s="143"/>
      <c r="AJ14" s="161"/>
      <c r="AK14" s="148"/>
      <c r="AL14" s="162"/>
      <c r="AM14" s="161"/>
      <c r="AN14" s="180"/>
      <c r="AO14" s="161"/>
      <c r="AP14" s="161"/>
      <c r="AQ14" s="148"/>
      <c r="AR14" s="162"/>
      <c r="AS14" s="161"/>
      <c r="AT14" s="180"/>
      <c r="AU14" s="161"/>
      <c r="AV14" s="161"/>
      <c r="AW14" s="148"/>
      <c r="AX14" s="162"/>
      <c r="AY14" s="161"/>
      <c r="AZ14" s="180"/>
      <c r="BA14" s="161"/>
      <c r="BB14" s="161"/>
      <c r="BC14" s="148"/>
      <c r="BD14" s="162"/>
      <c r="BE14" s="161"/>
      <c r="BF14" s="180"/>
      <c r="BG14" s="161"/>
      <c r="BH14" s="161"/>
      <c r="BI14" s="148"/>
      <c r="BJ14" s="490"/>
      <c r="BK14" s="488"/>
      <c r="BL14" s="488"/>
      <c r="BM14" s="488"/>
      <c r="BN14" s="488"/>
      <c r="BO14" s="489"/>
      <c r="BP14" s="451"/>
    </row>
    <row r="15" spans="1:69" ht="12.75" customHeight="1" x14ac:dyDescent="0.2">
      <c r="A15" s="409"/>
      <c r="B15" s="410"/>
      <c r="C15" s="410"/>
      <c r="D15" s="410"/>
      <c r="E15" s="410"/>
      <c r="F15" s="400"/>
      <c r="G15" s="401"/>
      <c r="H15" s="401"/>
      <c r="I15" s="401"/>
      <c r="J15" s="401"/>
      <c r="K15" s="401"/>
      <c r="L15" s="402"/>
      <c r="M15" s="418"/>
      <c r="N15" s="419"/>
      <c r="O15" s="424"/>
      <c r="P15" s="386"/>
      <c r="Q15" s="387"/>
      <c r="R15" s="372"/>
      <c r="S15" s="373"/>
      <c r="T15" s="156"/>
      <c r="U15" s="165"/>
      <c r="V15" s="160"/>
      <c r="W15" s="156"/>
      <c r="X15" s="165"/>
      <c r="Y15" s="160"/>
      <c r="Z15" s="166"/>
      <c r="AA15" s="165"/>
      <c r="AB15" s="181"/>
      <c r="AC15" s="156"/>
      <c r="AD15" s="165"/>
      <c r="AE15" s="160"/>
      <c r="AF15" s="166"/>
      <c r="AG15" s="165"/>
      <c r="AH15" s="181"/>
      <c r="AI15" s="156"/>
      <c r="AJ15" s="165"/>
      <c r="AK15" s="160"/>
      <c r="AL15" s="166"/>
      <c r="AM15" s="165"/>
      <c r="AN15" s="181"/>
      <c r="AO15" s="165"/>
      <c r="AP15" s="165"/>
      <c r="AQ15" s="160"/>
      <c r="AR15" s="166"/>
      <c r="AS15" s="165"/>
      <c r="AT15" s="181"/>
      <c r="AU15" s="165"/>
      <c r="AV15" s="165"/>
      <c r="AW15" s="160"/>
      <c r="AX15" s="166"/>
      <c r="AY15" s="165"/>
      <c r="AZ15" s="181"/>
      <c r="BA15" s="165"/>
      <c r="BB15" s="165"/>
      <c r="BC15" s="160"/>
      <c r="BD15" s="166"/>
      <c r="BE15" s="165"/>
      <c r="BF15" s="181"/>
      <c r="BG15" s="165"/>
      <c r="BH15" s="165"/>
      <c r="BI15" s="160"/>
      <c r="BJ15" s="432"/>
      <c r="BK15" s="433"/>
      <c r="BL15" s="433"/>
      <c r="BM15" s="433"/>
      <c r="BN15" s="433"/>
      <c r="BO15" s="434"/>
      <c r="BP15" s="451"/>
    </row>
    <row r="16" spans="1:69" ht="12.75" customHeight="1" x14ac:dyDescent="0.2">
      <c r="A16" s="411"/>
      <c r="B16" s="412"/>
      <c r="C16" s="412"/>
      <c r="D16" s="412"/>
      <c r="E16" s="412"/>
      <c r="F16" s="403"/>
      <c r="G16" s="404"/>
      <c r="H16" s="404"/>
      <c r="I16" s="404"/>
      <c r="J16" s="404"/>
      <c r="K16" s="404"/>
      <c r="L16" s="405"/>
      <c r="M16" s="420"/>
      <c r="N16" s="421"/>
      <c r="O16" s="425"/>
      <c r="P16" s="388"/>
      <c r="Q16" s="389"/>
      <c r="R16" s="374"/>
      <c r="S16" s="375"/>
      <c r="T16" s="177"/>
      <c r="U16" s="163"/>
      <c r="V16" s="155"/>
      <c r="W16" s="177"/>
      <c r="X16" s="163"/>
      <c r="Y16" s="155"/>
      <c r="Z16" s="164"/>
      <c r="AA16" s="163"/>
      <c r="AB16" s="179"/>
      <c r="AC16" s="177"/>
      <c r="AD16" s="163"/>
      <c r="AE16" s="155"/>
      <c r="AF16" s="164"/>
      <c r="AG16" s="163"/>
      <c r="AH16" s="179"/>
      <c r="AI16" s="177"/>
      <c r="AJ16" s="163"/>
      <c r="AK16" s="155"/>
      <c r="AL16" s="164"/>
      <c r="AM16" s="163"/>
      <c r="AN16" s="179"/>
      <c r="AO16" s="163"/>
      <c r="AP16" s="163"/>
      <c r="AQ16" s="155"/>
      <c r="AR16" s="164"/>
      <c r="AS16" s="163"/>
      <c r="AT16" s="179"/>
      <c r="AU16" s="163"/>
      <c r="AV16" s="163"/>
      <c r="AW16" s="155"/>
      <c r="AX16" s="164"/>
      <c r="AY16" s="163"/>
      <c r="AZ16" s="179"/>
      <c r="BA16" s="163"/>
      <c r="BB16" s="163"/>
      <c r="BC16" s="155"/>
      <c r="BD16" s="164"/>
      <c r="BE16" s="163"/>
      <c r="BF16" s="179"/>
      <c r="BG16" s="163"/>
      <c r="BH16" s="163"/>
      <c r="BI16" s="155"/>
      <c r="BJ16" s="432"/>
      <c r="BK16" s="433"/>
      <c r="BL16" s="433"/>
      <c r="BM16" s="433"/>
      <c r="BN16" s="433"/>
      <c r="BO16" s="434"/>
      <c r="BP16" s="451"/>
    </row>
    <row r="17" spans="1:68" ht="12.75" customHeight="1" x14ac:dyDescent="0.2">
      <c r="A17" s="413"/>
      <c r="B17" s="414"/>
      <c r="C17" s="414"/>
      <c r="D17" s="414"/>
      <c r="E17" s="414"/>
      <c r="F17" s="406"/>
      <c r="G17" s="407"/>
      <c r="H17" s="407"/>
      <c r="I17" s="407"/>
      <c r="J17" s="407"/>
      <c r="K17" s="407"/>
      <c r="L17" s="408"/>
      <c r="M17" s="422"/>
      <c r="N17" s="423"/>
      <c r="O17" s="426"/>
      <c r="P17" s="390"/>
      <c r="Q17" s="391"/>
      <c r="R17" s="376"/>
      <c r="S17" s="377"/>
      <c r="T17" s="143"/>
      <c r="U17" s="161"/>
      <c r="V17" s="148"/>
      <c r="W17" s="143"/>
      <c r="X17" s="161"/>
      <c r="Y17" s="148"/>
      <c r="Z17" s="162"/>
      <c r="AA17" s="161"/>
      <c r="AB17" s="180"/>
      <c r="AC17" s="143"/>
      <c r="AD17" s="161"/>
      <c r="AE17" s="148"/>
      <c r="AF17" s="162"/>
      <c r="AG17" s="161"/>
      <c r="AH17" s="180"/>
      <c r="AI17" s="143"/>
      <c r="AJ17" s="161"/>
      <c r="AK17" s="148"/>
      <c r="AL17" s="162"/>
      <c r="AM17" s="161"/>
      <c r="AN17" s="180"/>
      <c r="AO17" s="161"/>
      <c r="AP17" s="161"/>
      <c r="AQ17" s="148"/>
      <c r="AR17" s="162"/>
      <c r="AS17" s="161"/>
      <c r="AT17" s="180"/>
      <c r="AU17" s="161"/>
      <c r="AV17" s="161"/>
      <c r="AW17" s="148"/>
      <c r="AX17" s="162"/>
      <c r="AY17" s="161"/>
      <c r="AZ17" s="180"/>
      <c r="BA17" s="161"/>
      <c r="BB17" s="161"/>
      <c r="BC17" s="148"/>
      <c r="BD17" s="162"/>
      <c r="BE17" s="161"/>
      <c r="BF17" s="180"/>
      <c r="BG17" s="161"/>
      <c r="BH17" s="161"/>
      <c r="BI17" s="148"/>
      <c r="BJ17" s="432"/>
      <c r="BK17" s="433"/>
      <c r="BL17" s="433"/>
      <c r="BM17" s="433"/>
      <c r="BN17" s="433"/>
      <c r="BO17" s="434"/>
      <c r="BP17" s="451"/>
    </row>
    <row r="18" spans="1:68" ht="12.75" customHeight="1" x14ac:dyDescent="0.2">
      <c r="A18" s="409"/>
      <c r="B18" s="410"/>
      <c r="C18" s="410"/>
      <c r="D18" s="410"/>
      <c r="E18" s="410"/>
      <c r="F18" s="400"/>
      <c r="G18" s="401"/>
      <c r="H18" s="401"/>
      <c r="I18" s="401"/>
      <c r="J18" s="401"/>
      <c r="K18" s="401"/>
      <c r="L18" s="402"/>
      <c r="M18" s="418"/>
      <c r="N18" s="419"/>
      <c r="O18" s="424"/>
      <c r="P18" s="386"/>
      <c r="Q18" s="387"/>
      <c r="R18" s="372"/>
      <c r="S18" s="373"/>
      <c r="T18" s="156"/>
      <c r="U18" s="165"/>
      <c r="V18" s="160"/>
      <c r="W18" s="156"/>
      <c r="X18" s="165"/>
      <c r="Y18" s="160"/>
      <c r="Z18" s="166"/>
      <c r="AA18" s="165"/>
      <c r="AB18" s="181"/>
      <c r="AC18" s="156"/>
      <c r="AD18" s="165"/>
      <c r="AE18" s="160"/>
      <c r="AF18" s="166"/>
      <c r="AG18" s="165"/>
      <c r="AH18" s="181"/>
      <c r="AI18" s="156"/>
      <c r="AJ18" s="165"/>
      <c r="AK18" s="160"/>
      <c r="AL18" s="166"/>
      <c r="AM18" s="165"/>
      <c r="AN18" s="181"/>
      <c r="AO18" s="165"/>
      <c r="AP18" s="165"/>
      <c r="AQ18" s="160"/>
      <c r="AR18" s="166"/>
      <c r="AS18" s="165"/>
      <c r="AT18" s="181"/>
      <c r="AU18" s="165"/>
      <c r="AV18" s="165"/>
      <c r="AW18" s="160"/>
      <c r="AX18" s="166"/>
      <c r="AY18" s="165"/>
      <c r="AZ18" s="181"/>
      <c r="BA18" s="165"/>
      <c r="BB18" s="165"/>
      <c r="BC18" s="160"/>
      <c r="BD18" s="166"/>
      <c r="BE18" s="165"/>
      <c r="BF18" s="181"/>
      <c r="BG18" s="165"/>
      <c r="BH18" s="165"/>
      <c r="BI18" s="160"/>
      <c r="BJ18" s="432"/>
      <c r="BK18" s="433"/>
      <c r="BL18" s="433"/>
      <c r="BM18" s="433"/>
      <c r="BN18" s="433"/>
      <c r="BO18" s="434"/>
      <c r="BP18" s="451"/>
    </row>
    <row r="19" spans="1:68" ht="12.75" customHeight="1" x14ac:dyDescent="0.2">
      <c r="A19" s="411"/>
      <c r="B19" s="412"/>
      <c r="C19" s="412"/>
      <c r="D19" s="412"/>
      <c r="E19" s="412"/>
      <c r="F19" s="403"/>
      <c r="G19" s="404"/>
      <c r="H19" s="404"/>
      <c r="I19" s="404"/>
      <c r="J19" s="404"/>
      <c r="K19" s="404"/>
      <c r="L19" s="405"/>
      <c r="M19" s="420"/>
      <c r="N19" s="421"/>
      <c r="O19" s="425"/>
      <c r="P19" s="388"/>
      <c r="Q19" s="389"/>
      <c r="R19" s="374"/>
      <c r="S19" s="375"/>
      <c r="T19" s="177"/>
      <c r="U19" s="163"/>
      <c r="V19" s="155"/>
      <c r="W19" s="177"/>
      <c r="X19" s="163"/>
      <c r="Y19" s="155"/>
      <c r="Z19" s="164"/>
      <c r="AA19" s="163"/>
      <c r="AB19" s="179"/>
      <c r="AC19" s="177"/>
      <c r="AD19" s="163"/>
      <c r="AE19" s="155"/>
      <c r="AF19" s="164"/>
      <c r="AG19" s="163"/>
      <c r="AH19" s="179"/>
      <c r="AI19" s="177"/>
      <c r="AJ19" s="163"/>
      <c r="AK19" s="155"/>
      <c r="AL19" s="164"/>
      <c r="AM19" s="163"/>
      <c r="AN19" s="179"/>
      <c r="AO19" s="163"/>
      <c r="AP19" s="163"/>
      <c r="AQ19" s="155"/>
      <c r="AR19" s="164"/>
      <c r="AS19" s="163"/>
      <c r="AT19" s="179"/>
      <c r="AU19" s="163"/>
      <c r="AV19" s="163"/>
      <c r="AW19" s="155"/>
      <c r="AX19" s="164"/>
      <c r="AY19" s="163"/>
      <c r="AZ19" s="179"/>
      <c r="BA19" s="163"/>
      <c r="BB19" s="163"/>
      <c r="BC19" s="155"/>
      <c r="BD19" s="164"/>
      <c r="BE19" s="163"/>
      <c r="BF19" s="179"/>
      <c r="BG19" s="163"/>
      <c r="BH19" s="163"/>
      <c r="BI19" s="155"/>
      <c r="BJ19" s="432"/>
      <c r="BK19" s="433"/>
      <c r="BL19" s="433"/>
      <c r="BM19" s="433"/>
      <c r="BN19" s="433"/>
      <c r="BO19" s="434"/>
      <c r="BP19" s="451"/>
    </row>
    <row r="20" spans="1:68" ht="12.75" customHeight="1" x14ac:dyDescent="0.2">
      <c r="A20" s="413"/>
      <c r="B20" s="414"/>
      <c r="C20" s="414"/>
      <c r="D20" s="414"/>
      <c r="E20" s="414"/>
      <c r="F20" s="406"/>
      <c r="G20" s="407"/>
      <c r="H20" s="407"/>
      <c r="I20" s="407"/>
      <c r="J20" s="407"/>
      <c r="K20" s="407"/>
      <c r="L20" s="408"/>
      <c r="M20" s="422"/>
      <c r="N20" s="423"/>
      <c r="O20" s="426"/>
      <c r="P20" s="390"/>
      <c r="Q20" s="391"/>
      <c r="R20" s="376"/>
      <c r="S20" s="377"/>
      <c r="T20" s="143"/>
      <c r="U20" s="161"/>
      <c r="V20" s="148"/>
      <c r="W20" s="143"/>
      <c r="X20" s="161"/>
      <c r="Y20" s="148"/>
      <c r="Z20" s="162"/>
      <c r="AA20" s="161"/>
      <c r="AB20" s="180"/>
      <c r="AC20" s="143"/>
      <c r="AD20" s="161"/>
      <c r="AE20" s="148"/>
      <c r="AF20" s="162"/>
      <c r="AG20" s="161"/>
      <c r="AH20" s="180"/>
      <c r="AI20" s="143"/>
      <c r="AJ20" s="161"/>
      <c r="AK20" s="148"/>
      <c r="AL20" s="162"/>
      <c r="AM20" s="161"/>
      <c r="AN20" s="180"/>
      <c r="AO20" s="161"/>
      <c r="AP20" s="161"/>
      <c r="AQ20" s="148"/>
      <c r="AR20" s="162"/>
      <c r="AS20" s="161"/>
      <c r="AT20" s="180"/>
      <c r="AU20" s="161"/>
      <c r="AV20" s="161"/>
      <c r="AW20" s="148"/>
      <c r="AX20" s="162"/>
      <c r="AY20" s="161"/>
      <c r="AZ20" s="180"/>
      <c r="BA20" s="161"/>
      <c r="BB20" s="161"/>
      <c r="BC20" s="148"/>
      <c r="BD20" s="162"/>
      <c r="BE20" s="161"/>
      <c r="BF20" s="180"/>
      <c r="BG20" s="161"/>
      <c r="BH20" s="161"/>
      <c r="BI20" s="148"/>
      <c r="BJ20" s="432"/>
      <c r="BK20" s="433"/>
      <c r="BL20" s="433"/>
      <c r="BM20" s="433"/>
      <c r="BN20" s="433"/>
      <c r="BO20" s="434"/>
    </row>
    <row r="21" spans="1:68" ht="12.75" customHeight="1" x14ac:dyDescent="0.2">
      <c r="A21" s="409"/>
      <c r="B21" s="410"/>
      <c r="C21" s="410"/>
      <c r="D21" s="410"/>
      <c r="E21" s="410"/>
      <c r="F21" s="400"/>
      <c r="G21" s="401"/>
      <c r="H21" s="401"/>
      <c r="I21" s="401"/>
      <c r="J21" s="401"/>
      <c r="K21" s="401"/>
      <c r="L21" s="402"/>
      <c r="M21" s="418"/>
      <c r="N21" s="419"/>
      <c r="O21" s="424"/>
      <c r="P21" s="386"/>
      <c r="Q21" s="387"/>
      <c r="R21" s="372"/>
      <c r="S21" s="373"/>
      <c r="T21" s="166"/>
      <c r="U21" s="165"/>
      <c r="V21" s="181"/>
      <c r="W21" s="156"/>
      <c r="X21" s="165"/>
      <c r="Y21" s="160"/>
      <c r="Z21" s="166"/>
      <c r="AA21" s="165"/>
      <c r="AB21" s="181"/>
      <c r="AC21" s="156"/>
      <c r="AD21" s="165"/>
      <c r="AE21" s="160"/>
      <c r="AF21" s="166"/>
      <c r="AG21" s="165"/>
      <c r="AH21" s="181"/>
      <c r="AI21" s="156"/>
      <c r="AJ21" s="165"/>
      <c r="AK21" s="160"/>
      <c r="AL21" s="166"/>
      <c r="AM21" s="165"/>
      <c r="AN21" s="181"/>
      <c r="AO21" s="165"/>
      <c r="AP21" s="165"/>
      <c r="AQ21" s="160"/>
      <c r="AR21" s="166"/>
      <c r="AS21" s="165"/>
      <c r="AT21" s="181"/>
      <c r="AU21" s="165"/>
      <c r="AV21" s="165"/>
      <c r="AW21" s="160"/>
      <c r="AX21" s="166"/>
      <c r="AY21" s="165"/>
      <c r="AZ21" s="181"/>
      <c r="BA21" s="165"/>
      <c r="BB21" s="165"/>
      <c r="BC21" s="160"/>
      <c r="BD21" s="166"/>
      <c r="BE21" s="165"/>
      <c r="BF21" s="181"/>
      <c r="BG21" s="165"/>
      <c r="BH21" s="165"/>
      <c r="BI21" s="160"/>
      <c r="BJ21" s="432"/>
      <c r="BK21" s="433"/>
      <c r="BL21" s="433"/>
      <c r="BM21" s="433"/>
      <c r="BN21" s="433"/>
      <c r="BO21" s="434"/>
    </row>
    <row r="22" spans="1:68" ht="12.75" customHeight="1" x14ac:dyDescent="0.2">
      <c r="A22" s="411"/>
      <c r="B22" s="412"/>
      <c r="C22" s="412"/>
      <c r="D22" s="412"/>
      <c r="E22" s="412"/>
      <c r="F22" s="403"/>
      <c r="G22" s="404"/>
      <c r="H22" s="404"/>
      <c r="I22" s="404"/>
      <c r="J22" s="404"/>
      <c r="K22" s="404"/>
      <c r="L22" s="405"/>
      <c r="M22" s="420"/>
      <c r="N22" s="421"/>
      <c r="O22" s="425"/>
      <c r="P22" s="388"/>
      <c r="Q22" s="389"/>
      <c r="R22" s="374"/>
      <c r="S22" s="375"/>
      <c r="T22" s="164"/>
      <c r="U22" s="163"/>
      <c r="V22" s="179"/>
      <c r="W22" s="177"/>
      <c r="X22" s="163"/>
      <c r="Y22" s="155"/>
      <c r="Z22" s="164"/>
      <c r="AA22" s="163"/>
      <c r="AB22" s="179"/>
      <c r="AC22" s="177"/>
      <c r="AD22" s="163"/>
      <c r="AE22" s="155"/>
      <c r="AF22" s="164"/>
      <c r="AG22" s="163"/>
      <c r="AH22" s="179"/>
      <c r="AI22" s="177"/>
      <c r="AJ22" s="163"/>
      <c r="AK22" s="155"/>
      <c r="AL22" s="164"/>
      <c r="AM22" s="163"/>
      <c r="AN22" s="179"/>
      <c r="AO22" s="163"/>
      <c r="AP22" s="163"/>
      <c r="AQ22" s="155"/>
      <c r="AR22" s="164"/>
      <c r="AS22" s="163"/>
      <c r="AT22" s="179"/>
      <c r="AU22" s="163"/>
      <c r="AV22" s="163"/>
      <c r="AW22" s="155"/>
      <c r="AX22" s="164"/>
      <c r="AY22" s="163"/>
      <c r="AZ22" s="179"/>
      <c r="BA22" s="163"/>
      <c r="BB22" s="163"/>
      <c r="BC22" s="155"/>
      <c r="BD22" s="164"/>
      <c r="BE22" s="163"/>
      <c r="BF22" s="179"/>
      <c r="BG22" s="163"/>
      <c r="BH22" s="163"/>
      <c r="BI22" s="155"/>
      <c r="BJ22" s="432"/>
      <c r="BK22" s="433"/>
      <c r="BL22" s="433"/>
      <c r="BM22" s="433"/>
      <c r="BN22" s="433"/>
      <c r="BO22" s="434"/>
    </row>
    <row r="23" spans="1:68" ht="12.75" customHeight="1" x14ac:dyDescent="0.2">
      <c r="A23" s="413"/>
      <c r="B23" s="414"/>
      <c r="C23" s="414"/>
      <c r="D23" s="414"/>
      <c r="E23" s="414"/>
      <c r="F23" s="406"/>
      <c r="G23" s="407"/>
      <c r="H23" s="407"/>
      <c r="I23" s="407"/>
      <c r="J23" s="407"/>
      <c r="K23" s="407"/>
      <c r="L23" s="408"/>
      <c r="M23" s="422"/>
      <c r="N23" s="423"/>
      <c r="O23" s="426"/>
      <c r="P23" s="390"/>
      <c r="Q23" s="391"/>
      <c r="R23" s="376"/>
      <c r="S23" s="377"/>
      <c r="T23" s="162"/>
      <c r="U23" s="161"/>
      <c r="V23" s="180"/>
      <c r="W23" s="143"/>
      <c r="X23" s="161"/>
      <c r="Y23" s="148"/>
      <c r="Z23" s="162"/>
      <c r="AA23" s="161"/>
      <c r="AB23" s="180"/>
      <c r="AC23" s="143"/>
      <c r="AD23" s="161"/>
      <c r="AE23" s="148"/>
      <c r="AF23" s="162"/>
      <c r="AG23" s="161"/>
      <c r="AH23" s="180"/>
      <c r="AI23" s="143"/>
      <c r="AJ23" s="161"/>
      <c r="AK23" s="148"/>
      <c r="AL23" s="162"/>
      <c r="AM23" s="161"/>
      <c r="AN23" s="180"/>
      <c r="AO23" s="161"/>
      <c r="AP23" s="161"/>
      <c r="AQ23" s="148"/>
      <c r="AR23" s="162"/>
      <c r="AS23" s="161"/>
      <c r="AT23" s="180"/>
      <c r="AU23" s="161"/>
      <c r="AV23" s="161"/>
      <c r="AW23" s="148"/>
      <c r="AX23" s="162"/>
      <c r="AY23" s="161"/>
      <c r="AZ23" s="180"/>
      <c r="BA23" s="161"/>
      <c r="BB23" s="161"/>
      <c r="BC23" s="148"/>
      <c r="BD23" s="162"/>
      <c r="BE23" s="161"/>
      <c r="BF23" s="180"/>
      <c r="BG23" s="161"/>
      <c r="BH23" s="161"/>
      <c r="BI23" s="148"/>
      <c r="BJ23" s="432"/>
      <c r="BK23" s="433"/>
      <c r="BL23" s="433"/>
      <c r="BM23" s="433"/>
      <c r="BN23" s="433"/>
      <c r="BO23" s="434"/>
    </row>
    <row r="24" spans="1:68" ht="12.75" customHeight="1" x14ac:dyDescent="0.2">
      <c r="A24" s="409"/>
      <c r="B24" s="410"/>
      <c r="C24" s="410"/>
      <c r="D24" s="410"/>
      <c r="E24" s="410"/>
      <c r="F24" s="400"/>
      <c r="G24" s="401"/>
      <c r="H24" s="401"/>
      <c r="I24" s="401"/>
      <c r="J24" s="401"/>
      <c r="K24" s="401"/>
      <c r="L24" s="402"/>
      <c r="M24" s="418"/>
      <c r="N24" s="419"/>
      <c r="O24" s="424"/>
      <c r="P24" s="386"/>
      <c r="Q24" s="387"/>
      <c r="R24" s="372"/>
      <c r="S24" s="373"/>
      <c r="T24" s="166"/>
      <c r="U24" s="165"/>
      <c r="V24" s="181"/>
      <c r="W24" s="156"/>
      <c r="X24" s="165"/>
      <c r="Y24" s="160"/>
      <c r="Z24" s="166"/>
      <c r="AA24" s="165"/>
      <c r="AB24" s="181"/>
      <c r="AC24" s="156"/>
      <c r="AD24" s="165"/>
      <c r="AE24" s="160"/>
      <c r="AF24" s="166"/>
      <c r="AG24" s="165"/>
      <c r="AH24" s="181"/>
      <c r="AI24" s="156"/>
      <c r="AJ24" s="165"/>
      <c r="AK24" s="160"/>
      <c r="AL24" s="166"/>
      <c r="AM24" s="165"/>
      <c r="AN24" s="181"/>
      <c r="AO24" s="165"/>
      <c r="AP24" s="165"/>
      <c r="AQ24" s="160"/>
      <c r="AR24" s="166"/>
      <c r="AS24" s="165"/>
      <c r="AT24" s="181"/>
      <c r="AU24" s="165"/>
      <c r="AV24" s="165"/>
      <c r="AW24" s="160"/>
      <c r="AX24" s="166"/>
      <c r="AY24" s="165"/>
      <c r="AZ24" s="181"/>
      <c r="BA24" s="165"/>
      <c r="BB24" s="165"/>
      <c r="BC24" s="160"/>
      <c r="BD24" s="166"/>
      <c r="BE24" s="165"/>
      <c r="BF24" s="181"/>
      <c r="BG24" s="165"/>
      <c r="BH24" s="165"/>
      <c r="BI24" s="160"/>
      <c r="BJ24" s="432"/>
      <c r="BK24" s="433"/>
      <c r="BL24" s="433"/>
      <c r="BM24" s="433"/>
      <c r="BN24" s="433"/>
      <c r="BO24" s="434"/>
    </row>
    <row r="25" spans="1:68" ht="12.75" customHeight="1" x14ac:dyDescent="0.2">
      <c r="A25" s="411"/>
      <c r="B25" s="412"/>
      <c r="C25" s="412"/>
      <c r="D25" s="412"/>
      <c r="E25" s="412"/>
      <c r="F25" s="403"/>
      <c r="G25" s="404"/>
      <c r="H25" s="404"/>
      <c r="I25" s="404"/>
      <c r="J25" s="404"/>
      <c r="K25" s="404"/>
      <c r="L25" s="405"/>
      <c r="M25" s="420"/>
      <c r="N25" s="421"/>
      <c r="O25" s="425"/>
      <c r="P25" s="388"/>
      <c r="Q25" s="389"/>
      <c r="R25" s="374"/>
      <c r="S25" s="375"/>
      <c r="T25" s="164"/>
      <c r="U25" s="163"/>
      <c r="V25" s="179"/>
      <c r="W25" s="177"/>
      <c r="X25" s="163"/>
      <c r="Y25" s="155"/>
      <c r="Z25" s="164"/>
      <c r="AA25" s="163"/>
      <c r="AB25" s="179"/>
      <c r="AC25" s="177"/>
      <c r="AD25" s="163"/>
      <c r="AE25" s="155"/>
      <c r="AF25" s="164"/>
      <c r="AG25" s="163"/>
      <c r="AH25" s="179"/>
      <c r="AI25" s="177"/>
      <c r="AJ25" s="163"/>
      <c r="AK25" s="155"/>
      <c r="AL25" s="164"/>
      <c r="AM25" s="163"/>
      <c r="AN25" s="179"/>
      <c r="AO25" s="163"/>
      <c r="AP25" s="163"/>
      <c r="AQ25" s="155"/>
      <c r="AR25" s="164"/>
      <c r="AS25" s="163"/>
      <c r="AT25" s="179"/>
      <c r="AU25" s="163"/>
      <c r="AV25" s="163"/>
      <c r="AW25" s="155"/>
      <c r="AX25" s="164"/>
      <c r="AY25" s="163"/>
      <c r="AZ25" s="179"/>
      <c r="BA25" s="163"/>
      <c r="BB25" s="163"/>
      <c r="BC25" s="155"/>
      <c r="BD25" s="164"/>
      <c r="BE25" s="163"/>
      <c r="BF25" s="179"/>
      <c r="BG25" s="163"/>
      <c r="BH25" s="163"/>
      <c r="BI25" s="155"/>
      <c r="BJ25" s="432"/>
      <c r="BK25" s="433"/>
      <c r="BL25" s="433"/>
      <c r="BM25" s="433"/>
      <c r="BN25" s="433"/>
      <c r="BO25" s="434"/>
    </row>
    <row r="26" spans="1:68" ht="12.75" customHeight="1" x14ac:dyDescent="0.2">
      <c r="A26" s="413"/>
      <c r="B26" s="414"/>
      <c r="C26" s="414"/>
      <c r="D26" s="414"/>
      <c r="E26" s="414"/>
      <c r="F26" s="406"/>
      <c r="G26" s="407"/>
      <c r="H26" s="407"/>
      <c r="I26" s="407"/>
      <c r="J26" s="407"/>
      <c r="K26" s="407"/>
      <c r="L26" s="408"/>
      <c r="M26" s="422"/>
      <c r="N26" s="423"/>
      <c r="O26" s="426"/>
      <c r="P26" s="390"/>
      <c r="Q26" s="391"/>
      <c r="R26" s="376"/>
      <c r="S26" s="377"/>
      <c r="T26" s="162"/>
      <c r="U26" s="161"/>
      <c r="V26" s="180"/>
      <c r="W26" s="143"/>
      <c r="X26" s="161"/>
      <c r="Y26" s="148"/>
      <c r="Z26" s="162"/>
      <c r="AA26" s="161"/>
      <c r="AB26" s="180"/>
      <c r="AC26" s="143"/>
      <c r="AD26" s="161"/>
      <c r="AE26" s="148"/>
      <c r="AF26" s="162"/>
      <c r="AG26" s="161"/>
      <c r="AH26" s="180"/>
      <c r="AI26" s="143"/>
      <c r="AJ26" s="161"/>
      <c r="AK26" s="148"/>
      <c r="AL26" s="162"/>
      <c r="AM26" s="161"/>
      <c r="AN26" s="180"/>
      <c r="AO26" s="161"/>
      <c r="AP26" s="161"/>
      <c r="AQ26" s="148"/>
      <c r="AR26" s="162"/>
      <c r="AS26" s="161"/>
      <c r="AT26" s="180"/>
      <c r="AU26" s="161"/>
      <c r="AV26" s="161"/>
      <c r="AW26" s="148"/>
      <c r="AX26" s="162"/>
      <c r="AY26" s="161"/>
      <c r="AZ26" s="180"/>
      <c r="BA26" s="161"/>
      <c r="BB26" s="161"/>
      <c r="BC26" s="148"/>
      <c r="BD26" s="162"/>
      <c r="BE26" s="161"/>
      <c r="BF26" s="180"/>
      <c r="BG26" s="161"/>
      <c r="BH26" s="161"/>
      <c r="BI26" s="148"/>
      <c r="BJ26" s="432"/>
      <c r="BK26" s="433"/>
      <c r="BL26" s="433"/>
      <c r="BM26" s="433"/>
      <c r="BN26" s="433"/>
      <c r="BO26" s="434"/>
    </row>
    <row r="27" spans="1:68" ht="12.75" customHeight="1" x14ac:dyDescent="0.2">
      <c r="A27" s="409"/>
      <c r="B27" s="410"/>
      <c r="C27" s="410"/>
      <c r="D27" s="410"/>
      <c r="E27" s="410"/>
      <c r="F27" s="400"/>
      <c r="G27" s="401"/>
      <c r="H27" s="401"/>
      <c r="I27" s="401"/>
      <c r="J27" s="401"/>
      <c r="K27" s="401"/>
      <c r="L27" s="402"/>
      <c r="M27" s="418"/>
      <c r="N27" s="419"/>
      <c r="O27" s="427"/>
      <c r="P27" s="386"/>
      <c r="Q27" s="387"/>
      <c r="R27" s="372"/>
      <c r="S27" s="373"/>
      <c r="T27" s="166"/>
      <c r="U27" s="165"/>
      <c r="V27" s="181"/>
      <c r="W27" s="156"/>
      <c r="X27" s="165"/>
      <c r="Y27" s="160"/>
      <c r="Z27" s="166"/>
      <c r="AA27" s="165"/>
      <c r="AB27" s="181"/>
      <c r="AC27" s="156"/>
      <c r="AD27" s="165"/>
      <c r="AE27" s="160"/>
      <c r="AF27" s="166"/>
      <c r="AG27" s="165"/>
      <c r="AH27" s="181"/>
      <c r="AI27" s="156"/>
      <c r="AJ27" s="165"/>
      <c r="AK27" s="160"/>
      <c r="AL27" s="166"/>
      <c r="AM27" s="165"/>
      <c r="AN27" s="181"/>
      <c r="AO27" s="165"/>
      <c r="AP27" s="165"/>
      <c r="AQ27" s="160"/>
      <c r="AR27" s="166"/>
      <c r="AS27" s="165"/>
      <c r="AT27" s="181"/>
      <c r="AU27" s="165"/>
      <c r="AV27" s="165"/>
      <c r="AW27" s="160"/>
      <c r="AX27" s="166"/>
      <c r="AY27" s="165"/>
      <c r="AZ27" s="181"/>
      <c r="BA27" s="165"/>
      <c r="BB27" s="165"/>
      <c r="BC27" s="160"/>
      <c r="BD27" s="166"/>
      <c r="BE27" s="165"/>
      <c r="BF27" s="181"/>
      <c r="BG27" s="165"/>
      <c r="BH27" s="165"/>
      <c r="BI27" s="160"/>
      <c r="BJ27" s="432"/>
      <c r="BK27" s="433"/>
      <c r="BL27" s="433"/>
      <c r="BM27" s="433"/>
      <c r="BN27" s="433"/>
      <c r="BO27" s="434"/>
    </row>
    <row r="28" spans="1:68" ht="12.75" customHeight="1" x14ac:dyDescent="0.2">
      <c r="A28" s="411"/>
      <c r="B28" s="412"/>
      <c r="C28" s="412"/>
      <c r="D28" s="412"/>
      <c r="E28" s="412"/>
      <c r="F28" s="403"/>
      <c r="G28" s="404"/>
      <c r="H28" s="404"/>
      <c r="I28" s="404"/>
      <c r="J28" s="404"/>
      <c r="K28" s="404"/>
      <c r="L28" s="405"/>
      <c r="M28" s="420"/>
      <c r="N28" s="421"/>
      <c r="O28" s="428"/>
      <c r="P28" s="388"/>
      <c r="Q28" s="389"/>
      <c r="R28" s="374"/>
      <c r="S28" s="375"/>
      <c r="T28" s="164"/>
      <c r="U28" s="163"/>
      <c r="V28" s="179"/>
      <c r="W28" s="177"/>
      <c r="X28" s="163"/>
      <c r="Y28" s="155"/>
      <c r="Z28" s="164"/>
      <c r="AA28" s="163"/>
      <c r="AB28" s="179"/>
      <c r="AC28" s="177"/>
      <c r="AD28" s="163"/>
      <c r="AE28" s="155"/>
      <c r="AF28" s="164"/>
      <c r="AG28" s="163"/>
      <c r="AH28" s="179"/>
      <c r="AI28" s="177"/>
      <c r="AJ28" s="163"/>
      <c r="AK28" s="155"/>
      <c r="AL28" s="164"/>
      <c r="AM28" s="163"/>
      <c r="AN28" s="179"/>
      <c r="AO28" s="163"/>
      <c r="AP28" s="163"/>
      <c r="AQ28" s="155"/>
      <c r="AR28" s="164"/>
      <c r="AS28" s="163"/>
      <c r="AT28" s="179"/>
      <c r="AU28" s="163"/>
      <c r="AV28" s="163"/>
      <c r="AW28" s="155"/>
      <c r="AX28" s="164"/>
      <c r="AY28" s="163"/>
      <c r="AZ28" s="179"/>
      <c r="BA28" s="163"/>
      <c r="BB28" s="163"/>
      <c r="BC28" s="155"/>
      <c r="BD28" s="164"/>
      <c r="BE28" s="163"/>
      <c r="BF28" s="179"/>
      <c r="BG28" s="163"/>
      <c r="BH28" s="163"/>
      <c r="BI28" s="155"/>
      <c r="BJ28" s="432"/>
      <c r="BK28" s="433"/>
      <c r="BL28" s="433"/>
      <c r="BM28" s="433"/>
      <c r="BN28" s="433"/>
      <c r="BO28" s="434"/>
    </row>
    <row r="29" spans="1:68" ht="12.75" customHeight="1" x14ac:dyDescent="0.2">
      <c r="A29" s="413"/>
      <c r="B29" s="414"/>
      <c r="C29" s="414"/>
      <c r="D29" s="414"/>
      <c r="E29" s="414"/>
      <c r="F29" s="406"/>
      <c r="G29" s="407"/>
      <c r="H29" s="407"/>
      <c r="I29" s="407"/>
      <c r="J29" s="407"/>
      <c r="K29" s="407"/>
      <c r="L29" s="408"/>
      <c r="M29" s="422"/>
      <c r="N29" s="423"/>
      <c r="O29" s="429"/>
      <c r="P29" s="390"/>
      <c r="Q29" s="391"/>
      <c r="R29" s="376"/>
      <c r="S29" s="377"/>
      <c r="T29" s="162"/>
      <c r="U29" s="161"/>
      <c r="V29" s="180"/>
      <c r="W29" s="143"/>
      <c r="X29" s="161"/>
      <c r="Y29" s="148"/>
      <c r="Z29" s="162"/>
      <c r="AA29" s="161"/>
      <c r="AB29" s="180"/>
      <c r="AC29" s="143"/>
      <c r="AD29" s="161"/>
      <c r="AE29" s="148"/>
      <c r="AF29" s="162"/>
      <c r="AG29" s="161"/>
      <c r="AH29" s="180"/>
      <c r="AI29" s="143"/>
      <c r="AJ29" s="161"/>
      <c r="AK29" s="148"/>
      <c r="AL29" s="162"/>
      <c r="AM29" s="161"/>
      <c r="AN29" s="180"/>
      <c r="AO29" s="161"/>
      <c r="AP29" s="161"/>
      <c r="AQ29" s="148"/>
      <c r="AR29" s="162"/>
      <c r="AS29" s="161"/>
      <c r="AT29" s="180"/>
      <c r="AU29" s="161"/>
      <c r="AV29" s="161"/>
      <c r="AW29" s="148"/>
      <c r="AX29" s="162"/>
      <c r="AY29" s="161"/>
      <c r="AZ29" s="180"/>
      <c r="BA29" s="161"/>
      <c r="BB29" s="161"/>
      <c r="BC29" s="148"/>
      <c r="BD29" s="162"/>
      <c r="BE29" s="161"/>
      <c r="BF29" s="180"/>
      <c r="BG29" s="161"/>
      <c r="BH29" s="161"/>
      <c r="BI29" s="148"/>
      <c r="BJ29" s="432"/>
      <c r="BK29" s="433"/>
      <c r="BL29" s="433"/>
      <c r="BM29" s="433"/>
      <c r="BN29" s="433"/>
      <c r="BO29" s="434"/>
    </row>
    <row r="30" spans="1:68" ht="12.75" customHeight="1" x14ac:dyDescent="0.2">
      <c r="A30" s="409"/>
      <c r="B30" s="410"/>
      <c r="C30" s="410"/>
      <c r="D30" s="410"/>
      <c r="E30" s="410"/>
      <c r="F30" s="400"/>
      <c r="G30" s="401"/>
      <c r="H30" s="401"/>
      <c r="I30" s="401"/>
      <c r="J30" s="401"/>
      <c r="K30" s="401"/>
      <c r="L30" s="402"/>
      <c r="M30" s="418"/>
      <c r="N30" s="419"/>
      <c r="O30" s="427"/>
      <c r="P30" s="386"/>
      <c r="Q30" s="387"/>
      <c r="R30" s="372"/>
      <c r="S30" s="373"/>
      <c r="T30" s="166"/>
      <c r="U30" s="165"/>
      <c r="V30" s="181"/>
      <c r="W30" s="156"/>
      <c r="X30" s="165"/>
      <c r="Y30" s="160"/>
      <c r="Z30" s="166"/>
      <c r="AA30" s="165"/>
      <c r="AB30" s="181"/>
      <c r="AC30" s="156"/>
      <c r="AD30" s="165"/>
      <c r="AE30" s="160"/>
      <c r="AF30" s="166"/>
      <c r="AG30" s="165"/>
      <c r="AH30" s="181"/>
      <c r="AI30" s="156"/>
      <c r="AJ30" s="165"/>
      <c r="AK30" s="160"/>
      <c r="AL30" s="166"/>
      <c r="AM30" s="165"/>
      <c r="AN30" s="181"/>
      <c r="AO30" s="165"/>
      <c r="AP30" s="165"/>
      <c r="AQ30" s="160"/>
      <c r="AR30" s="166"/>
      <c r="AS30" s="165"/>
      <c r="AT30" s="181"/>
      <c r="AU30" s="165"/>
      <c r="AV30" s="165"/>
      <c r="AW30" s="160"/>
      <c r="AX30" s="166"/>
      <c r="AY30" s="165"/>
      <c r="AZ30" s="181"/>
      <c r="BA30" s="165"/>
      <c r="BB30" s="165"/>
      <c r="BC30" s="160"/>
      <c r="BD30" s="166"/>
      <c r="BE30" s="165"/>
      <c r="BF30" s="181"/>
      <c r="BG30" s="165"/>
      <c r="BH30" s="165"/>
      <c r="BI30" s="160"/>
      <c r="BJ30" s="432"/>
      <c r="BK30" s="433"/>
      <c r="BL30" s="433"/>
      <c r="BM30" s="433"/>
      <c r="BN30" s="433"/>
      <c r="BO30" s="434"/>
    </row>
    <row r="31" spans="1:68" ht="12.75" customHeight="1" x14ac:dyDescent="0.2">
      <c r="A31" s="411"/>
      <c r="B31" s="412"/>
      <c r="C31" s="412"/>
      <c r="D31" s="412"/>
      <c r="E31" s="412"/>
      <c r="F31" s="403"/>
      <c r="G31" s="404"/>
      <c r="H31" s="404"/>
      <c r="I31" s="404"/>
      <c r="J31" s="404"/>
      <c r="K31" s="404"/>
      <c r="L31" s="405"/>
      <c r="M31" s="420"/>
      <c r="N31" s="421"/>
      <c r="O31" s="428"/>
      <c r="P31" s="388"/>
      <c r="Q31" s="389"/>
      <c r="R31" s="374"/>
      <c r="S31" s="375"/>
      <c r="T31" s="164"/>
      <c r="U31" s="163"/>
      <c r="V31" s="179"/>
      <c r="W31" s="177"/>
      <c r="X31" s="163"/>
      <c r="Y31" s="155"/>
      <c r="Z31" s="164"/>
      <c r="AA31" s="163"/>
      <c r="AB31" s="179"/>
      <c r="AC31" s="177"/>
      <c r="AD31" s="163"/>
      <c r="AE31" s="155"/>
      <c r="AF31" s="164"/>
      <c r="AG31" s="163"/>
      <c r="AH31" s="179"/>
      <c r="AI31" s="177"/>
      <c r="AJ31" s="163"/>
      <c r="AK31" s="155"/>
      <c r="AL31" s="164"/>
      <c r="AM31" s="163"/>
      <c r="AN31" s="179"/>
      <c r="AO31" s="163"/>
      <c r="AP31" s="163"/>
      <c r="AQ31" s="155"/>
      <c r="AR31" s="164"/>
      <c r="AS31" s="163"/>
      <c r="AT31" s="179"/>
      <c r="AU31" s="163"/>
      <c r="AV31" s="163"/>
      <c r="AW31" s="155"/>
      <c r="AX31" s="164"/>
      <c r="AY31" s="163"/>
      <c r="AZ31" s="179"/>
      <c r="BA31" s="163"/>
      <c r="BB31" s="163"/>
      <c r="BC31" s="155"/>
      <c r="BD31" s="164"/>
      <c r="BE31" s="163"/>
      <c r="BF31" s="179"/>
      <c r="BG31" s="163"/>
      <c r="BH31" s="163"/>
      <c r="BI31" s="155"/>
      <c r="BJ31" s="432"/>
      <c r="BK31" s="433"/>
      <c r="BL31" s="433"/>
      <c r="BM31" s="433"/>
      <c r="BN31" s="433"/>
      <c r="BO31" s="434"/>
    </row>
    <row r="32" spans="1:68" ht="12.75" customHeight="1" x14ac:dyDescent="0.2">
      <c r="A32" s="413"/>
      <c r="B32" s="414"/>
      <c r="C32" s="414"/>
      <c r="D32" s="414"/>
      <c r="E32" s="414"/>
      <c r="F32" s="406"/>
      <c r="G32" s="407"/>
      <c r="H32" s="407"/>
      <c r="I32" s="407"/>
      <c r="J32" s="407"/>
      <c r="K32" s="407"/>
      <c r="L32" s="408"/>
      <c r="M32" s="422"/>
      <c r="N32" s="423"/>
      <c r="O32" s="429"/>
      <c r="P32" s="390"/>
      <c r="Q32" s="391"/>
      <c r="R32" s="376"/>
      <c r="S32" s="377"/>
      <c r="T32" s="162"/>
      <c r="U32" s="161"/>
      <c r="V32" s="180"/>
      <c r="W32" s="143"/>
      <c r="X32" s="161"/>
      <c r="Y32" s="148"/>
      <c r="Z32" s="162"/>
      <c r="AA32" s="161"/>
      <c r="AB32" s="180"/>
      <c r="AC32" s="143"/>
      <c r="AD32" s="161"/>
      <c r="AE32" s="148"/>
      <c r="AF32" s="162"/>
      <c r="AG32" s="161"/>
      <c r="AH32" s="180"/>
      <c r="AI32" s="143"/>
      <c r="AJ32" s="161"/>
      <c r="AK32" s="148"/>
      <c r="AL32" s="162"/>
      <c r="AM32" s="161"/>
      <c r="AN32" s="180"/>
      <c r="AO32" s="161"/>
      <c r="AP32" s="161"/>
      <c r="AQ32" s="148"/>
      <c r="AR32" s="162"/>
      <c r="AS32" s="161"/>
      <c r="AT32" s="180"/>
      <c r="AU32" s="161"/>
      <c r="AV32" s="161"/>
      <c r="AW32" s="148"/>
      <c r="AX32" s="162"/>
      <c r="AY32" s="161"/>
      <c r="AZ32" s="180"/>
      <c r="BA32" s="161"/>
      <c r="BB32" s="161"/>
      <c r="BC32" s="148"/>
      <c r="BD32" s="162"/>
      <c r="BE32" s="161"/>
      <c r="BF32" s="180"/>
      <c r="BG32" s="161"/>
      <c r="BH32" s="161"/>
      <c r="BI32" s="148"/>
      <c r="BJ32" s="432"/>
      <c r="BK32" s="433"/>
      <c r="BL32" s="433"/>
      <c r="BM32" s="433"/>
      <c r="BN32" s="433"/>
      <c r="BO32" s="434"/>
    </row>
    <row r="33" spans="1:67" ht="12.75" customHeight="1" x14ac:dyDescent="0.2">
      <c r="A33" s="409"/>
      <c r="B33" s="410"/>
      <c r="C33" s="410"/>
      <c r="D33" s="410"/>
      <c r="E33" s="410"/>
      <c r="F33" s="400"/>
      <c r="G33" s="401"/>
      <c r="H33" s="401"/>
      <c r="I33" s="401"/>
      <c r="J33" s="401"/>
      <c r="K33" s="401"/>
      <c r="L33" s="402"/>
      <c r="M33" s="418"/>
      <c r="N33" s="419"/>
      <c r="O33" s="427"/>
      <c r="P33" s="386"/>
      <c r="Q33" s="387"/>
      <c r="R33" s="372"/>
      <c r="S33" s="373"/>
      <c r="T33" s="166"/>
      <c r="U33" s="165"/>
      <c r="V33" s="181"/>
      <c r="W33" s="156"/>
      <c r="X33" s="165"/>
      <c r="Y33" s="160"/>
      <c r="Z33" s="166"/>
      <c r="AA33" s="165"/>
      <c r="AB33" s="181"/>
      <c r="AC33" s="156"/>
      <c r="AD33" s="165"/>
      <c r="AE33" s="160"/>
      <c r="AF33" s="166"/>
      <c r="AG33" s="165"/>
      <c r="AH33" s="181"/>
      <c r="AI33" s="156"/>
      <c r="AJ33" s="165"/>
      <c r="AK33" s="160"/>
      <c r="AL33" s="166"/>
      <c r="AM33" s="165"/>
      <c r="AN33" s="181"/>
      <c r="AO33" s="165"/>
      <c r="AP33" s="165"/>
      <c r="AQ33" s="160"/>
      <c r="AR33" s="166"/>
      <c r="AS33" s="165"/>
      <c r="AT33" s="181"/>
      <c r="AU33" s="165"/>
      <c r="AV33" s="165"/>
      <c r="AW33" s="160"/>
      <c r="AX33" s="166"/>
      <c r="AY33" s="165"/>
      <c r="AZ33" s="181"/>
      <c r="BA33" s="165"/>
      <c r="BB33" s="165"/>
      <c r="BC33" s="160"/>
      <c r="BD33" s="166"/>
      <c r="BE33" s="165"/>
      <c r="BF33" s="181"/>
      <c r="BG33" s="165"/>
      <c r="BH33" s="165"/>
      <c r="BI33" s="160"/>
      <c r="BJ33" s="432"/>
      <c r="BK33" s="433"/>
      <c r="BL33" s="433"/>
      <c r="BM33" s="433"/>
      <c r="BN33" s="433"/>
      <c r="BO33" s="434"/>
    </row>
    <row r="34" spans="1:67" ht="12.75" customHeight="1" x14ac:dyDescent="0.2">
      <c r="A34" s="411"/>
      <c r="B34" s="412"/>
      <c r="C34" s="412"/>
      <c r="D34" s="412"/>
      <c r="E34" s="412"/>
      <c r="F34" s="403"/>
      <c r="G34" s="404"/>
      <c r="H34" s="404"/>
      <c r="I34" s="404"/>
      <c r="J34" s="404"/>
      <c r="K34" s="404"/>
      <c r="L34" s="405"/>
      <c r="M34" s="420"/>
      <c r="N34" s="421"/>
      <c r="O34" s="428"/>
      <c r="P34" s="388"/>
      <c r="Q34" s="389"/>
      <c r="R34" s="374"/>
      <c r="S34" s="375"/>
      <c r="T34" s="164"/>
      <c r="U34" s="163"/>
      <c r="V34" s="179"/>
      <c r="W34" s="177"/>
      <c r="X34" s="163"/>
      <c r="Y34" s="155"/>
      <c r="Z34" s="164"/>
      <c r="AA34" s="163"/>
      <c r="AB34" s="179"/>
      <c r="AC34" s="177"/>
      <c r="AD34" s="163"/>
      <c r="AE34" s="155"/>
      <c r="AF34" s="164"/>
      <c r="AG34" s="163"/>
      <c r="AH34" s="179"/>
      <c r="AI34" s="177"/>
      <c r="AJ34" s="163"/>
      <c r="AK34" s="155"/>
      <c r="AL34" s="164"/>
      <c r="AM34" s="163"/>
      <c r="AN34" s="179"/>
      <c r="AO34" s="163"/>
      <c r="AP34" s="163"/>
      <c r="AQ34" s="155"/>
      <c r="AR34" s="164"/>
      <c r="AS34" s="163"/>
      <c r="AT34" s="179"/>
      <c r="AU34" s="163"/>
      <c r="AV34" s="163"/>
      <c r="AW34" s="155"/>
      <c r="AX34" s="164"/>
      <c r="AY34" s="163"/>
      <c r="AZ34" s="179"/>
      <c r="BA34" s="163"/>
      <c r="BB34" s="163"/>
      <c r="BC34" s="155"/>
      <c r="BD34" s="164"/>
      <c r="BE34" s="163"/>
      <c r="BF34" s="179"/>
      <c r="BG34" s="163"/>
      <c r="BH34" s="163"/>
      <c r="BI34" s="155"/>
      <c r="BJ34" s="432"/>
      <c r="BK34" s="433"/>
      <c r="BL34" s="433"/>
      <c r="BM34" s="433"/>
      <c r="BN34" s="433"/>
      <c r="BO34" s="434"/>
    </row>
    <row r="35" spans="1:67" ht="12.75" customHeight="1" x14ac:dyDescent="0.2">
      <c r="A35" s="413"/>
      <c r="B35" s="414"/>
      <c r="C35" s="414"/>
      <c r="D35" s="414"/>
      <c r="E35" s="414"/>
      <c r="F35" s="406"/>
      <c r="G35" s="407"/>
      <c r="H35" s="407"/>
      <c r="I35" s="407"/>
      <c r="J35" s="407"/>
      <c r="K35" s="407"/>
      <c r="L35" s="408"/>
      <c r="M35" s="422"/>
      <c r="N35" s="423"/>
      <c r="O35" s="429"/>
      <c r="P35" s="390"/>
      <c r="Q35" s="391"/>
      <c r="R35" s="376"/>
      <c r="S35" s="377"/>
      <c r="T35" s="162"/>
      <c r="U35" s="161"/>
      <c r="V35" s="180"/>
      <c r="W35" s="143"/>
      <c r="X35" s="161"/>
      <c r="Y35" s="148"/>
      <c r="Z35" s="162"/>
      <c r="AA35" s="161"/>
      <c r="AB35" s="180"/>
      <c r="AC35" s="143"/>
      <c r="AD35" s="161"/>
      <c r="AE35" s="148"/>
      <c r="AF35" s="162"/>
      <c r="AG35" s="161"/>
      <c r="AH35" s="180"/>
      <c r="AI35" s="143"/>
      <c r="AJ35" s="161"/>
      <c r="AK35" s="148"/>
      <c r="AL35" s="162"/>
      <c r="AM35" s="161"/>
      <c r="AN35" s="180"/>
      <c r="AO35" s="161"/>
      <c r="AP35" s="161"/>
      <c r="AQ35" s="148"/>
      <c r="AR35" s="162"/>
      <c r="AS35" s="161"/>
      <c r="AT35" s="180"/>
      <c r="AU35" s="161"/>
      <c r="AV35" s="161"/>
      <c r="AW35" s="148"/>
      <c r="AX35" s="162"/>
      <c r="AY35" s="161"/>
      <c r="AZ35" s="180"/>
      <c r="BA35" s="161"/>
      <c r="BB35" s="161"/>
      <c r="BC35" s="148"/>
      <c r="BD35" s="162"/>
      <c r="BE35" s="161"/>
      <c r="BF35" s="180"/>
      <c r="BG35" s="161"/>
      <c r="BH35" s="161"/>
      <c r="BI35" s="148"/>
      <c r="BJ35" s="432"/>
      <c r="BK35" s="433"/>
      <c r="BL35" s="433"/>
      <c r="BM35" s="433"/>
      <c r="BN35" s="433"/>
      <c r="BO35" s="434"/>
    </row>
    <row r="36" spans="1:67" ht="12.75" customHeight="1" x14ac:dyDescent="0.2">
      <c r="A36" s="409"/>
      <c r="B36" s="410"/>
      <c r="C36" s="410"/>
      <c r="D36" s="410"/>
      <c r="E36" s="410"/>
      <c r="F36" s="400"/>
      <c r="G36" s="401"/>
      <c r="H36" s="401"/>
      <c r="I36" s="401"/>
      <c r="J36" s="401"/>
      <c r="K36" s="401"/>
      <c r="L36" s="402"/>
      <c r="M36" s="418"/>
      <c r="N36" s="419"/>
      <c r="O36" s="424"/>
      <c r="P36" s="386"/>
      <c r="Q36" s="387"/>
      <c r="R36" s="372"/>
      <c r="S36" s="373"/>
      <c r="T36" s="166"/>
      <c r="U36" s="165"/>
      <c r="V36" s="181"/>
      <c r="W36" s="156"/>
      <c r="X36" s="165"/>
      <c r="Y36" s="160"/>
      <c r="Z36" s="166"/>
      <c r="AA36" s="165"/>
      <c r="AB36" s="181"/>
      <c r="AC36" s="156"/>
      <c r="AD36" s="165"/>
      <c r="AE36" s="160"/>
      <c r="AF36" s="166"/>
      <c r="AG36" s="165"/>
      <c r="AH36" s="181"/>
      <c r="AI36" s="156"/>
      <c r="AJ36" s="165"/>
      <c r="AK36" s="160"/>
      <c r="AL36" s="166"/>
      <c r="AM36" s="165"/>
      <c r="AN36" s="181"/>
      <c r="AO36" s="165"/>
      <c r="AP36" s="165"/>
      <c r="AQ36" s="160"/>
      <c r="AR36" s="166"/>
      <c r="AS36" s="165"/>
      <c r="AT36" s="181"/>
      <c r="AU36" s="165"/>
      <c r="AV36" s="165"/>
      <c r="AW36" s="160"/>
      <c r="AX36" s="166"/>
      <c r="AY36" s="165"/>
      <c r="AZ36" s="181"/>
      <c r="BA36" s="165"/>
      <c r="BB36" s="165"/>
      <c r="BC36" s="160"/>
      <c r="BD36" s="166"/>
      <c r="BE36" s="165"/>
      <c r="BF36" s="181"/>
      <c r="BG36" s="165"/>
      <c r="BH36" s="165"/>
      <c r="BI36" s="160"/>
      <c r="BJ36" s="432"/>
      <c r="BK36" s="433"/>
      <c r="BL36" s="433"/>
      <c r="BM36" s="433"/>
      <c r="BN36" s="433"/>
      <c r="BO36" s="434"/>
    </row>
    <row r="37" spans="1:67" ht="12.75" customHeight="1" x14ac:dyDescent="0.2">
      <c r="A37" s="411"/>
      <c r="B37" s="412"/>
      <c r="C37" s="412"/>
      <c r="D37" s="412"/>
      <c r="E37" s="412"/>
      <c r="F37" s="403"/>
      <c r="G37" s="404"/>
      <c r="H37" s="404"/>
      <c r="I37" s="404"/>
      <c r="J37" s="404"/>
      <c r="K37" s="404"/>
      <c r="L37" s="405"/>
      <c r="M37" s="420"/>
      <c r="N37" s="421"/>
      <c r="O37" s="425"/>
      <c r="P37" s="388"/>
      <c r="Q37" s="389"/>
      <c r="R37" s="374"/>
      <c r="S37" s="375"/>
      <c r="T37" s="164"/>
      <c r="U37" s="163"/>
      <c r="V37" s="179"/>
      <c r="W37" s="177"/>
      <c r="X37" s="163"/>
      <c r="Y37" s="155"/>
      <c r="Z37" s="164"/>
      <c r="AA37" s="163"/>
      <c r="AB37" s="179"/>
      <c r="AC37" s="177"/>
      <c r="AD37" s="163"/>
      <c r="AE37" s="155"/>
      <c r="AF37" s="164"/>
      <c r="AG37" s="163"/>
      <c r="AH37" s="179"/>
      <c r="AI37" s="177"/>
      <c r="AJ37" s="163"/>
      <c r="AK37" s="155"/>
      <c r="AL37" s="164"/>
      <c r="AM37" s="163"/>
      <c r="AN37" s="179"/>
      <c r="AO37" s="163"/>
      <c r="AP37" s="163"/>
      <c r="AQ37" s="155"/>
      <c r="AR37" s="164"/>
      <c r="AS37" s="163"/>
      <c r="AT37" s="179"/>
      <c r="AU37" s="163"/>
      <c r="AV37" s="163"/>
      <c r="AW37" s="155"/>
      <c r="AX37" s="164"/>
      <c r="AY37" s="163"/>
      <c r="AZ37" s="179"/>
      <c r="BA37" s="163"/>
      <c r="BB37" s="163"/>
      <c r="BC37" s="155"/>
      <c r="BD37" s="164"/>
      <c r="BE37" s="163"/>
      <c r="BF37" s="179"/>
      <c r="BG37" s="163"/>
      <c r="BH37" s="163"/>
      <c r="BI37" s="155"/>
      <c r="BJ37" s="432"/>
      <c r="BK37" s="433"/>
      <c r="BL37" s="433"/>
      <c r="BM37" s="433"/>
      <c r="BN37" s="433"/>
      <c r="BO37" s="434"/>
    </row>
    <row r="38" spans="1:67" ht="12.75" customHeight="1" x14ac:dyDescent="0.2">
      <c r="A38" s="413"/>
      <c r="B38" s="414"/>
      <c r="C38" s="414"/>
      <c r="D38" s="414"/>
      <c r="E38" s="414"/>
      <c r="F38" s="406"/>
      <c r="G38" s="407"/>
      <c r="H38" s="407"/>
      <c r="I38" s="407"/>
      <c r="J38" s="407"/>
      <c r="K38" s="407"/>
      <c r="L38" s="408"/>
      <c r="M38" s="422"/>
      <c r="N38" s="423"/>
      <c r="O38" s="426"/>
      <c r="P38" s="390"/>
      <c r="Q38" s="391"/>
      <c r="R38" s="376"/>
      <c r="S38" s="377"/>
      <c r="T38" s="162"/>
      <c r="U38" s="161"/>
      <c r="V38" s="180"/>
      <c r="W38" s="143"/>
      <c r="X38" s="161"/>
      <c r="Y38" s="148"/>
      <c r="Z38" s="162"/>
      <c r="AA38" s="161"/>
      <c r="AB38" s="180"/>
      <c r="AC38" s="143"/>
      <c r="AD38" s="161"/>
      <c r="AE38" s="148"/>
      <c r="AF38" s="162"/>
      <c r="AG38" s="161"/>
      <c r="AH38" s="180"/>
      <c r="AI38" s="143"/>
      <c r="AJ38" s="161"/>
      <c r="AK38" s="148"/>
      <c r="AL38" s="162"/>
      <c r="AM38" s="161"/>
      <c r="AN38" s="180"/>
      <c r="AO38" s="161"/>
      <c r="AP38" s="161"/>
      <c r="AQ38" s="148"/>
      <c r="AR38" s="162"/>
      <c r="AS38" s="161"/>
      <c r="AT38" s="180"/>
      <c r="AU38" s="161"/>
      <c r="AV38" s="161"/>
      <c r="AW38" s="148"/>
      <c r="AX38" s="162"/>
      <c r="AY38" s="161"/>
      <c r="AZ38" s="180"/>
      <c r="BA38" s="161"/>
      <c r="BB38" s="161"/>
      <c r="BC38" s="148"/>
      <c r="BD38" s="162"/>
      <c r="BE38" s="161"/>
      <c r="BF38" s="180"/>
      <c r="BG38" s="161"/>
      <c r="BH38" s="161"/>
      <c r="BI38" s="148"/>
      <c r="BJ38" s="432"/>
      <c r="BK38" s="433"/>
      <c r="BL38" s="433"/>
      <c r="BM38" s="433"/>
      <c r="BN38" s="433"/>
      <c r="BO38" s="434"/>
    </row>
    <row r="39" spans="1:67" ht="12.75" customHeight="1" x14ac:dyDescent="0.2">
      <c r="A39" s="409"/>
      <c r="B39" s="410"/>
      <c r="C39" s="410"/>
      <c r="D39" s="410"/>
      <c r="E39" s="410"/>
      <c r="F39" s="400"/>
      <c r="G39" s="401"/>
      <c r="H39" s="401"/>
      <c r="I39" s="401"/>
      <c r="J39" s="401"/>
      <c r="K39" s="401"/>
      <c r="L39" s="402"/>
      <c r="M39" s="418"/>
      <c r="N39" s="419"/>
      <c r="O39" s="424"/>
      <c r="P39" s="386"/>
      <c r="Q39" s="387"/>
      <c r="R39" s="372"/>
      <c r="S39" s="373"/>
      <c r="T39" s="166"/>
      <c r="U39" s="165"/>
      <c r="V39" s="181"/>
      <c r="W39" s="156"/>
      <c r="X39" s="165"/>
      <c r="Y39" s="160"/>
      <c r="Z39" s="166"/>
      <c r="AA39" s="165"/>
      <c r="AB39" s="181"/>
      <c r="AC39" s="156"/>
      <c r="AD39" s="165"/>
      <c r="AE39" s="160"/>
      <c r="AF39" s="166"/>
      <c r="AG39" s="165"/>
      <c r="AH39" s="181"/>
      <c r="AI39" s="156"/>
      <c r="AJ39" s="165"/>
      <c r="AK39" s="160"/>
      <c r="AL39" s="166"/>
      <c r="AM39" s="165"/>
      <c r="AN39" s="181"/>
      <c r="AO39" s="165"/>
      <c r="AP39" s="165"/>
      <c r="AQ39" s="160"/>
      <c r="AR39" s="166"/>
      <c r="AS39" s="165"/>
      <c r="AT39" s="181"/>
      <c r="AU39" s="165"/>
      <c r="AV39" s="165"/>
      <c r="AW39" s="160"/>
      <c r="AX39" s="166"/>
      <c r="AY39" s="165"/>
      <c r="AZ39" s="181"/>
      <c r="BA39" s="165"/>
      <c r="BB39" s="165"/>
      <c r="BC39" s="160"/>
      <c r="BD39" s="166"/>
      <c r="BE39" s="165"/>
      <c r="BF39" s="181"/>
      <c r="BG39" s="165"/>
      <c r="BH39" s="165"/>
      <c r="BI39" s="160"/>
      <c r="BJ39" s="432"/>
      <c r="BK39" s="433"/>
      <c r="BL39" s="433"/>
      <c r="BM39" s="433"/>
      <c r="BN39" s="433"/>
      <c r="BO39" s="434"/>
    </row>
    <row r="40" spans="1:67" ht="12.75" customHeight="1" x14ac:dyDescent="0.2">
      <c r="A40" s="411"/>
      <c r="B40" s="412"/>
      <c r="C40" s="412"/>
      <c r="D40" s="412"/>
      <c r="E40" s="412"/>
      <c r="F40" s="403"/>
      <c r="G40" s="404"/>
      <c r="H40" s="404"/>
      <c r="I40" s="404"/>
      <c r="J40" s="404"/>
      <c r="K40" s="404"/>
      <c r="L40" s="405"/>
      <c r="M40" s="420"/>
      <c r="N40" s="421"/>
      <c r="O40" s="425"/>
      <c r="P40" s="388"/>
      <c r="Q40" s="389"/>
      <c r="R40" s="374"/>
      <c r="S40" s="375"/>
      <c r="T40" s="164"/>
      <c r="U40" s="163"/>
      <c r="V40" s="179"/>
      <c r="W40" s="177"/>
      <c r="X40" s="163"/>
      <c r="Y40" s="155"/>
      <c r="Z40" s="164"/>
      <c r="AA40" s="163"/>
      <c r="AB40" s="179"/>
      <c r="AC40" s="177"/>
      <c r="AD40" s="163"/>
      <c r="AE40" s="155"/>
      <c r="AF40" s="164"/>
      <c r="AG40" s="163"/>
      <c r="AH40" s="179"/>
      <c r="AI40" s="177"/>
      <c r="AJ40" s="163"/>
      <c r="AK40" s="155"/>
      <c r="AL40" s="164"/>
      <c r="AM40" s="163"/>
      <c r="AN40" s="179"/>
      <c r="AO40" s="163"/>
      <c r="AP40" s="163"/>
      <c r="AQ40" s="155"/>
      <c r="AR40" s="164"/>
      <c r="AS40" s="163"/>
      <c r="AT40" s="179"/>
      <c r="AU40" s="163"/>
      <c r="AV40" s="163"/>
      <c r="AW40" s="155"/>
      <c r="AX40" s="164"/>
      <c r="AY40" s="163"/>
      <c r="AZ40" s="179"/>
      <c r="BA40" s="163"/>
      <c r="BB40" s="163"/>
      <c r="BC40" s="155"/>
      <c r="BD40" s="164"/>
      <c r="BE40" s="163"/>
      <c r="BF40" s="179"/>
      <c r="BG40" s="163"/>
      <c r="BH40" s="163"/>
      <c r="BI40" s="155"/>
      <c r="BJ40" s="432"/>
      <c r="BK40" s="433"/>
      <c r="BL40" s="433"/>
      <c r="BM40" s="433"/>
      <c r="BN40" s="433"/>
      <c r="BO40" s="434"/>
    </row>
    <row r="41" spans="1:67" ht="12.75" customHeight="1" x14ac:dyDescent="0.2">
      <c r="A41" s="413"/>
      <c r="B41" s="414"/>
      <c r="C41" s="414"/>
      <c r="D41" s="414"/>
      <c r="E41" s="414"/>
      <c r="F41" s="406"/>
      <c r="G41" s="407"/>
      <c r="H41" s="407"/>
      <c r="I41" s="407"/>
      <c r="J41" s="407"/>
      <c r="K41" s="407"/>
      <c r="L41" s="408"/>
      <c r="M41" s="422"/>
      <c r="N41" s="423"/>
      <c r="O41" s="426"/>
      <c r="P41" s="390"/>
      <c r="Q41" s="391"/>
      <c r="R41" s="376"/>
      <c r="S41" s="377"/>
      <c r="T41" s="162"/>
      <c r="U41" s="161"/>
      <c r="V41" s="180"/>
      <c r="W41" s="143"/>
      <c r="X41" s="161"/>
      <c r="Y41" s="148"/>
      <c r="Z41" s="162"/>
      <c r="AA41" s="161"/>
      <c r="AB41" s="180"/>
      <c r="AC41" s="143"/>
      <c r="AD41" s="161"/>
      <c r="AE41" s="148"/>
      <c r="AF41" s="162"/>
      <c r="AG41" s="161"/>
      <c r="AH41" s="180"/>
      <c r="AI41" s="143"/>
      <c r="AJ41" s="161"/>
      <c r="AK41" s="148"/>
      <c r="AL41" s="162"/>
      <c r="AM41" s="161"/>
      <c r="AN41" s="180"/>
      <c r="AO41" s="161"/>
      <c r="AP41" s="161"/>
      <c r="AQ41" s="148"/>
      <c r="AR41" s="162"/>
      <c r="AS41" s="161"/>
      <c r="AT41" s="180"/>
      <c r="AU41" s="161"/>
      <c r="AV41" s="161"/>
      <c r="AW41" s="148"/>
      <c r="AX41" s="162"/>
      <c r="AY41" s="161"/>
      <c r="AZ41" s="180"/>
      <c r="BA41" s="161"/>
      <c r="BB41" s="161"/>
      <c r="BC41" s="148"/>
      <c r="BD41" s="162"/>
      <c r="BE41" s="161"/>
      <c r="BF41" s="180"/>
      <c r="BG41" s="161"/>
      <c r="BH41" s="161"/>
      <c r="BI41" s="148"/>
      <c r="BJ41" s="432"/>
      <c r="BK41" s="433"/>
      <c r="BL41" s="433"/>
      <c r="BM41" s="433"/>
      <c r="BN41" s="433"/>
      <c r="BO41" s="434"/>
    </row>
    <row r="42" spans="1:67" ht="12.75" customHeight="1" x14ac:dyDescent="0.2">
      <c r="A42" s="409"/>
      <c r="B42" s="410"/>
      <c r="C42" s="410"/>
      <c r="D42" s="410"/>
      <c r="E42" s="410"/>
      <c r="F42" s="400"/>
      <c r="G42" s="401"/>
      <c r="H42" s="401"/>
      <c r="I42" s="401"/>
      <c r="J42" s="401"/>
      <c r="K42" s="401"/>
      <c r="L42" s="402"/>
      <c r="M42" s="418"/>
      <c r="N42" s="419"/>
      <c r="O42" s="424"/>
      <c r="P42" s="386"/>
      <c r="Q42" s="387"/>
      <c r="R42" s="372"/>
      <c r="S42" s="373"/>
      <c r="T42" s="166"/>
      <c r="U42" s="165"/>
      <c r="V42" s="181"/>
      <c r="W42" s="156"/>
      <c r="X42" s="165"/>
      <c r="Y42" s="160"/>
      <c r="Z42" s="166"/>
      <c r="AA42" s="165"/>
      <c r="AB42" s="181"/>
      <c r="AC42" s="156"/>
      <c r="AD42" s="165"/>
      <c r="AE42" s="160"/>
      <c r="AF42" s="166"/>
      <c r="AG42" s="165"/>
      <c r="AH42" s="181"/>
      <c r="AI42" s="156"/>
      <c r="AJ42" s="165"/>
      <c r="AK42" s="160"/>
      <c r="AL42" s="166"/>
      <c r="AM42" s="165"/>
      <c r="AN42" s="181"/>
      <c r="AO42" s="165"/>
      <c r="AP42" s="165"/>
      <c r="AQ42" s="160"/>
      <c r="AR42" s="166"/>
      <c r="AS42" s="165"/>
      <c r="AT42" s="181"/>
      <c r="AU42" s="165"/>
      <c r="AV42" s="165"/>
      <c r="AW42" s="160"/>
      <c r="AX42" s="166"/>
      <c r="AY42" s="165"/>
      <c r="AZ42" s="181"/>
      <c r="BA42" s="165"/>
      <c r="BB42" s="165"/>
      <c r="BC42" s="160"/>
      <c r="BD42" s="166"/>
      <c r="BE42" s="165"/>
      <c r="BF42" s="181"/>
      <c r="BG42" s="165"/>
      <c r="BH42" s="165"/>
      <c r="BI42" s="160"/>
      <c r="BJ42" s="432"/>
      <c r="BK42" s="433"/>
      <c r="BL42" s="433"/>
      <c r="BM42" s="433"/>
      <c r="BN42" s="433"/>
      <c r="BO42" s="434"/>
    </row>
    <row r="43" spans="1:67" ht="12.75" customHeight="1" x14ac:dyDescent="0.2">
      <c r="A43" s="411"/>
      <c r="B43" s="412"/>
      <c r="C43" s="412"/>
      <c r="D43" s="412"/>
      <c r="E43" s="412"/>
      <c r="F43" s="403"/>
      <c r="G43" s="404"/>
      <c r="H43" s="404"/>
      <c r="I43" s="404"/>
      <c r="J43" s="404"/>
      <c r="K43" s="404"/>
      <c r="L43" s="405"/>
      <c r="M43" s="420"/>
      <c r="N43" s="421"/>
      <c r="O43" s="425"/>
      <c r="P43" s="388"/>
      <c r="Q43" s="389"/>
      <c r="R43" s="374"/>
      <c r="S43" s="375"/>
      <c r="T43" s="164"/>
      <c r="U43" s="163"/>
      <c r="V43" s="179"/>
      <c r="W43" s="177"/>
      <c r="X43" s="163"/>
      <c r="Y43" s="155"/>
      <c r="Z43" s="164"/>
      <c r="AA43" s="163"/>
      <c r="AB43" s="179"/>
      <c r="AC43" s="177"/>
      <c r="AD43" s="163"/>
      <c r="AE43" s="155"/>
      <c r="AF43" s="164"/>
      <c r="AG43" s="163"/>
      <c r="AH43" s="179"/>
      <c r="AI43" s="177"/>
      <c r="AJ43" s="163"/>
      <c r="AK43" s="155"/>
      <c r="AL43" s="164"/>
      <c r="AM43" s="163"/>
      <c r="AN43" s="179"/>
      <c r="AO43" s="163"/>
      <c r="AP43" s="163"/>
      <c r="AQ43" s="155"/>
      <c r="AR43" s="164"/>
      <c r="AS43" s="163"/>
      <c r="AT43" s="179"/>
      <c r="AU43" s="163"/>
      <c r="AV43" s="163"/>
      <c r="AW43" s="155"/>
      <c r="AX43" s="164"/>
      <c r="AY43" s="163"/>
      <c r="AZ43" s="179"/>
      <c r="BA43" s="163"/>
      <c r="BB43" s="163"/>
      <c r="BC43" s="155"/>
      <c r="BD43" s="164"/>
      <c r="BE43" s="163"/>
      <c r="BF43" s="179"/>
      <c r="BG43" s="163"/>
      <c r="BH43" s="163"/>
      <c r="BI43" s="155"/>
      <c r="BJ43" s="432"/>
      <c r="BK43" s="433"/>
      <c r="BL43" s="433"/>
      <c r="BM43" s="433"/>
      <c r="BN43" s="433"/>
      <c r="BO43" s="434"/>
    </row>
    <row r="44" spans="1:67" ht="12.75" customHeight="1" x14ac:dyDescent="0.2">
      <c r="A44" s="413"/>
      <c r="B44" s="414"/>
      <c r="C44" s="414"/>
      <c r="D44" s="414"/>
      <c r="E44" s="414"/>
      <c r="F44" s="406"/>
      <c r="G44" s="407"/>
      <c r="H44" s="407"/>
      <c r="I44" s="407"/>
      <c r="J44" s="407"/>
      <c r="K44" s="407"/>
      <c r="L44" s="408"/>
      <c r="M44" s="422"/>
      <c r="N44" s="423"/>
      <c r="O44" s="426"/>
      <c r="P44" s="390"/>
      <c r="Q44" s="391"/>
      <c r="R44" s="376"/>
      <c r="S44" s="377"/>
      <c r="T44" s="162"/>
      <c r="U44" s="161"/>
      <c r="V44" s="180"/>
      <c r="W44" s="143"/>
      <c r="X44" s="161"/>
      <c r="Y44" s="148"/>
      <c r="Z44" s="162"/>
      <c r="AA44" s="161"/>
      <c r="AB44" s="180"/>
      <c r="AC44" s="143"/>
      <c r="AD44" s="161"/>
      <c r="AE44" s="148"/>
      <c r="AF44" s="162"/>
      <c r="AG44" s="161"/>
      <c r="AH44" s="180"/>
      <c r="AI44" s="143"/>
      <c r="AJ44" s="161"/>
      <c r="AK44" s="148"/>
      <c r="AL44" s="162"/>
      <c r="AM44" s="161"/>
      <c r="AN44" s="180"/>
      <c r="AO44" s="161"/>
      <c r="AP44" s="161"/>
      <c r="AQ44" s="148"/>
      <c r="AR44" s="162"/>
      <c r="AS44" s="161"/>
      <c r="AT44" s="180"/>
      <c r="AU44" s="161"/>
      <c r="AV44" s="161"/>
      <c r="AW44" s="148"/>
      <c r="AX44" s="162"/>
      <c r="AY44" s="161"/>
      <c r="AZ44" s="180"/>
      <c r="BA44" s="161"/>
      <c r="BB44" s="161"/>
      <c r="BC44" s="148"/>
      <c r="BD44" s="162"/>
      <c r="BE44" s="161"/>
      <c r="BF44" s="180"/>
      <c r="BG44" s="161"/>
      <c r="BH44" s="161"/>
      <c r="BI44" s="148"/>
      <c r="BJ44" s="432"/>
      <c r="BK44" s="433"/>
      <c r="BL44" s="433"/>
      <c r="BM44" s="433"/>
      <c r="BN44" s="433"/>
      <c r="BO44" s="434"/>
    </row>
    <row r="45" spans="1:67" ht="12.75" customHeight="1" x14ac:dyDescent="0.2">
      <c r="A45" s="409"/>
      <c r="B45" s="410"/>
      <c r="C45" s="410"/>
      <c r="D45" s="410"/>
      <c r="E45" s="410"/>
      <c r="F45" s="400"/>
      <c r="G45" s="401"/>
      <c r="H45" s="401"/>
      <c r="I45" s="401"/>
      <c r="J45" s="401"/>
      <c r="K45" s="401"/>
      <c r="L45" s="402"/>
      <c r="M45" s="418"/>
      <c r="N45" s="419"/>
      <c r="O45" s="427"/>
      <c r="P45" s="386"/>
      <c r="Q45" s="387"/>
      <c r="R45" s="372"/>
      <c r="S45" s="373"/>
      <c r="T45" s="166"/>
      <c r="U45" s="165"/>
      <c r="V45" s="181"/>
      <c r="W45" s="156"/>
      <c r="X45" s="165"/>
      <c r="Y45" s="160"/>
      <c r="Z45" s="166"/>
      <c r="AA45" s="165"/>
      <c r="AB45" s="181"/>
      <c r="AC45" s="156"/>
      <c r="AD45" s="165"/>
      <c r="AE45" s="160"/>
      <c r="AF45" s="166"/>
      <c r="AG45" s="165"/>
      <c r="AH45" s="181"/>
      <c r="AI45" s="156"/>
      <c r="AJ45" s="165"/>
      <c r="AK45" s="160"/>
      <c r="AL45" s="166"/>
      <c r="AM45" s="165"/>
      <c r="AN45" s="181"/>
      <c r="AO45" s="165"/>
      <c r="AP45" s="165"/>
      <c r="AQ45" s="160"/>
      <c r="AR45" s="166"/>
      <c r="AS45" s="165"/>
      <c r="AT45" s="181"/>
      <c r="AU45" s="165"/>
      <c r="AV45" s="165"/>
      <c r="AW45" s="160"/>
      <c r="AX45" s="166"/>
      <c r="AY45" s="165"/>
      <c r="AZ45" s="181"/>
      <c r="BA45" s="165"/>
      <c r="BB45" s="165"/>
      <c r="BC45" s="160"/>
      <c r="BD45" s="166"/>
      <c r="BE45" s="165"/>
      <c r="BF45" s="181"/>
      <c r="BG45" s="165"/>
      <c r="BH45" s="165"/>
      <c r="BI45" s="160"/>
      <c r="BJ45" s="432"/>
      <c r="BK45" s="433"/>
      <c r="BL45" s="433"/>
      <c r="BM45" s="433"/>
      <c r="BN45" s="433"/>
      <c r="BO45" s="434"/>
    </row>
    <row r="46" spans="1:67" ht="12.75" customHeight="1" x14ac:dyDescent="0.2">
      <c r="A46" s="411"/>
      <c r="B46" s="412"/>
      <c r="C46" s="412"/>
      <c r="D46" s="412"/>
      <c r="E46" s="412"/>
      <c r="F46" s="403"/>
      <c r="G46" s="404"/>
      <c r="H46" s="404"/>
      <c r="I46" s="404"/>
      <c r="J46" s="404"/>
      <c r="K46" s="404"/>
      <c r="L46" s="405"/>
      <c r="M46" s="420"/>
      <c r="N46" s="421"/>
      <c r="O46" s="428"/>
      <c r="P46" s="388"/>
      <c r="Q46" s="389"/>
      <c r="R46" s="374"/>
      <c r="S46" s="375"/>
      <c r="T46" s="164"/>
      <c r="U46" s="163"/>
      <c r="V46" s="179"/>
      <c r="W46" s="177"/>
      <c r="X46" s="163"/>
      <c r="Y46" s="155"/>
      <c r="Z46" s="164"/>
      <c r="AA46" s="163"/>
      <c r="AB46" s="179"/>
      <c r="AC46" s="177"/>
      <c r="AD46" s="163"/>
      <c r="AE46" s="155"/>
      <c r="AF46" s="164"/>
      <c r="AG46" s="163"/>
      <c r="AH46" s="179"/>
      <c r="AI46" s="177"/>
      <c r="AJ46" s="163"/>
      <c r="AK46" s="155"/>
      <c r="AL46" s="164"/>
      <c r="AM46" s="163"/>
      <c r="AN46" s="179"/>
      <c r="AO46" s="163"/>
      <c r="AP46" s="163"/>
      <c r="AQ46" s="155"/>
      <c r="AR46" s="164"/>
      <c r="AS46" s="163"/>
      <c r="AT46" s="179"/>
      <c r="AU46" s="163"/>
      <c r="AV46" s="163"/>
      <c r="AW46" s="155"/>
      <c r="AX46" s="164"/>
      <c r="AY46" s="163"/>
      <c r="AZ46" s="179"/>
      <c r="BA46" s="163"/>
      <c r="BB46" s="163"/>
      <c r="BC46" s="155"/>
      <c r="BD46" s="164"/>
      <c r="BE46" s="163"/>
      <c r="BF46" s="179"/>
      <c r="BG46" s="163"/>
      <c r="BH46" s="163"/>
      <c r="BI46" s="155"/>
      <c r="BJ46" s="432"/>
      <c r="BK46" s="433"/>
      <c r="BL46" s="433"/>
      <c r="BM46" s="433"/>
      <c r="BN46" s="433"/>
      <c r="BO46" s="434"/>
    </row>
    <row r="47" spans="1:67" ht="12.75" customHeight="1" x14ac:dyDescent="0.2">
      <c r="A47" s="413"/>
      <c r="B47" s="414"/>
      <c r="C47" s="414"/>
      <c r="D47" s="414"/>
      <c r="E47" s="414"/>
      <c r="F47" s="406"/>
      <c r="G47" s="407"/>
      <c r="H47" s="407"/>
      <c r="I47" s="407"/>
      <c r="J47" s="407"/>
      <c r="K47" s="407"/>
      <c r="L47" s="408"/>
      <c r="M47" s="422"/>
      <c r="N47" s="423"/>
      <c r="O47" s="429"/>
      <c r="P47" s="390"/>
      <c r="Q47" s="391"/>
      <c r="R47" s="376"/>
      <c r="S47" s="377"/>
      <c r="T47" s="162"/>
      <c r="U47" s="161"/>
      <c r="V47" s="180"/>
      <c r="W47" s="143"/>
      <c r="X47" s="161"/>
      <c r="Y47" s="148"/>
      <c r="Z47" s="162"/>
      <c r="AA47" s="161"/>
      <c r="AB47" s="180"/>
      <c r="AC47" s="143"/>
      <c r="AD47" s="161"/>
      <c r="AE47" s="148"/>
      <c r="AF47" s="162"/>
      <c r="AG47" s="161"/>
      <c r="AH47" s="180"/>
      <c r="AI47" s="143"/>
      <c r="AJ47" s="161"/>
      <c r="AK47" s="148"/>
      <c r="AL47" s="162"/>
      <c r="AM47" s="161"/>
      <c r="AN47" s="180"/>
      <c r="AO47" s="161"/>
      <c r="AP47" s="161"/>
      <c r="AQ47" s="148"/>
      <c r="AR47" s="162"/>
      <c r="AS47" s="161"/>
      <c r="AT47" s="180"/>
      <c r="AU47" s="161"/>
      <c r="AV47" s="161"/>
      <c r="AW47" s="148"/>
      <c r="AX47" s="162"/>
      <c r="AY47" s="161"/>
      <c r="AZ47" s="180"/>
      <c r="BA47" s="161"/>
      <c r="BB47" s="161"/>
      <c r="BC47" s="148"/>
      <c r="BD47" s="162"/>
      <c r="BE47" s="161"/>
      <c r="BF47" s="180"/>
      <c r="BG47" s="161"/>
      <c r="BH47" s="161"/>
      <c r="BI47" s="148"/>
      <c r="BJ47" s="432"/>
      <c r="BK47" s="433"/>
      <c r="BL47" s="433"/>
      <c r="BM47" s="433"/>
      <c r="BN47" s="433"/>
      <c r="BO47" s="434"/>
    </row>
    <row r="48" spans="1:67" ht="12.75" customHeight="1" x14ac:dyDescent="0.2">
      <c r="A48" s="409"/>
      <c r="B48" s="410"/>
      <c r="C48" s="410"/>
      <c r="D48" s="410"/>
      <c r="E48" s="410"/>
      <c r="F48" s="400"/>
      <c r="G48" s="401"/>
      <c r="H48" s="401"/>
      <c r="I48" s="401"/>
      <c r="J48" s="401"/>
      <c r="K48" s="401"/>
      <c r="L48" s="402"/>
      <c r="M48" s="418"/>
      <c r="N48" s="419"/>
      <c r="O48" s="424"/>
      <c r="P48" s="386"/>
      <c r="Q48" s="387"/>
      <c r="R48" s="372"/>
      <c r="S48" s="373"/>
      <c r="T48" s="166"/>
      <c r="U48" s="165"/>
      <c r="V48" s="181"/>
      <c r="W48" s="156"/>
      <c r="X48" s="165"/>
      <c r="Y48" s="160"/>
      <c r="Z48" s="166"/>
      <c r="AA48" s="165"/>
      <c r="AB48" s="181"/>
      <c r="AC48" s="156"/>
      <c r="AD48" s="165"/>
      <c r="AE48" s="160"/>
      <c r="AF48" s="166"/>
      <c r="AG48" s="165"/>
      <c r="AH48" s="181"/>
      <c r="AI48" s="156"/>
      <c r="AJ48" s="165"/>
      <c r="AK48" s="160"/>
      <c r="AL48" s="166"/>
      <c r="AM48" s="165"/>
      <c r="AN48" s="181"/>
      <c r="AO48" s="165"/>
      <c r="AP48" s="165"/>
      <c r="AQ48" s="160"/>
      <c r="AR48" s="166"/>
      <c r="AS48" s="165"/>
      <c r="AT48" s="181"/>
      <c r="AU48" s="165"/>
      <c r="AV48" s="165"/>
      <c r="AW48" s="160"/>
      <c r="AX48" s="166"/>
      <c r="AY48" s="165"/>
      <c r="AZ48" s="181"/>
      <c r="BA48" s="165"/>
      <c r="BB48" s="165"/>
      <c r="BC48" s="160"/>
      <c r="BD48" s="166"/>
      <c r="BE48" s="165"/>
      <c r="BF48" s="181"/>
      <c r="BG48" s="165"/>
      <c r="BH48" s="165"/>
      <c r="BI48" s="160"/>
      <c r="BJ48" s="432"/>
      <c r="BK48" s="433"/>
      <c r="BL48" s="433"/>
      <c r="BM48" s="433"/>
      <c r="BN48" s="433"/>
      <c r="BO48" s="434"/>
    </row>
    <row r="49" spans="1:67" ht="12.75" customHeight="1" x14ac:dyDescent="0.2">
      <c r="A49" s="411"/>
      <c r="B49" s="412"/>
      <c r="C49" s="412"/>
      <c r="D49" s="412"/>
      <c r="E49" s="412"/>
      <c r="F49" s="403"/>
      <c r="G49" s="404"/>
      <c r="H49" s="404"/>
      <c r="I49" s="404"/>
      <c r="J49" s="404"/>
      <c r="K49" s="404"/>
      <c r="L49" s="405"/>
      <c r="M49" s="420"/>
      <c r="N49" s="421"/>
      <c r="O49" s="425"/>
      <c r="P49" s="388"/>
      <c r="Q49" s="389"/>
      <c r="R49" s="374"/>
      <c r="S49" s="375"/>
      <c r="T49" s="164"/>
      <c r="U49" s="163"/>
      <c r="V49" s="179"/>
      <c r="W49" s="177"/>
      <c r="X49" s="163"/>
      <c r="Y49" s="155"/>
      <c r="Z49" s="164"/>
      <c r="AA49" s="163"/>
      <c r="AB49" s="179"/>
      <c r="AC49" s="177"/>
      <c r="AD49" s="163"/>
      <c r="AE49" s="155"/>
      <c r="AF49" s="164"/>
      <c r="AG49" s="163"/>
      <c r="AH49" s="179"/>
      <c r="AI49" s="177"/>
      <c r="AJ49" s="163"/>
      <c r="AK49" s="155"/>
      <c r="AL49" s="164"/>
      <c r="AM49" s="163"/>
      <c r="AN49" s="179"/>
      <c r="AO49" s="163"/>
      <c r="AP49" s="163"/>
      <c r="AQ49" s="155"/>
      <c r="AR49" s="164"/>
      <c r="AS49" s="163"/>
      <c r="AT49" s="179"/>
      <c r="AU49" s="163"/>
      <c r="AV49" s="163"/>
      <c r="AW49" s="155"/>
      <c r="AX49" s="164"/>
      <c r="AY49" s="163"/>
      <c r="AZ49" s="179"/>
      <c r="BA49" s="163"/>
      <c r="BB49" s="163"/>
      <c r="BC49" s="155"/>
      <c r="BD49" s="164"/>
      <c r="BE49" s="163"/>
      <c r="BF49" s="179"/>
      <c r="BG49" s="163"/>
      <c r="BH49" s="163"/>
      <c r="BI49" s="155"/>
      <c r="BJ49" s="432"/>
      <c r="BK49" s="433"/>
      <c r="BL49" s="433"/>
      <c r="BM49" s="433"/>
      <c r="BN49" s="433"/>
      <c r="BO49" s="434"/>
    </row>
    <row r="50" spans="1:67" ht="12.75" customHeight="1" x14ac:dyDescent="0.2">
      <c r="A50" s="413"/>
      <c r="B50" s="414"/>
      <c r="C50" s="414"/>
      <c r="D50" s="414"/>
      <c r="E50" s="414"/>
      <c r="F50" s="406"/>
      <c r="G50" s="407"/>
      <c r="H50" s="407"/>
      <c r="I50" s="407"/>
      <c r="J50" s="407"/>
      <c r="K50" s="407"/>
      <c r="L50" s="408"/>
      <c r="M50" s="422"/>
      <c r="N50" s="423"/>
      <c r="O50" s="426"/>
      <c r="P50" s="390"/>
      <c r="Q50" s="391"/>
      <c r="R50" s="376"/>
      <c r="S50" s="377"/>
      <c r="T50" s="162"/>
      <c r="U50" s="161"/>
      <c r="V50" s="180"/>
      <c r="W50" s="143"/>
      <c r="X50" s="161"/>
      <c r="Y50" s="148"/>
      <c r="Z50" s="162"/>
      <c r="AA50" s="161"/>
      <c r="AB50" s="180"/>
      <c r="AC50" s="143"/>
      <c r="AD50" s="161"/>
      <c r="AE50" s="148"/>
      <c r="AF50" s="162"/>
      <c r="AG50" s="161"/>
      <c r="AH50" s="180"/>
      <c r="AI50" s="143"/>
      <c r="AJ50" s="161"/>
      <c r="AK50" s="148"/>
      <c r="AL50" s="162"/>
      <c r="AM50" s="161"/>
      <c r="AN50" s="180"/>
      <c r="AO50" s="161"/>
      <c r="AP50" s="161"/>
      <c r="AQ50" s="148"/>
      <c r="AR50" s="162"/>
      <c r="AS50" s="161"/>
      <c r="AT50" s="180"/>
      <c r="AU50" s="161"/>
      <c r="AV50" s="161"/>
      <c r="AW50" s="148"/>
      <c r="AX50" s="162"/>
      <c r="AY50" s="161"/>
      <c r="AZ50" s="180"/>
      <c r="BA50" s="161"/>
      <c r="BB50" s="161"/>
      <c r="BC50" s="148"/>
      <c r="BD50" s="162"/>
      <c r="BE50" s="161"/>
      <c r="BF50" s="180"/>
      <c r="BG50" s="161"/>
      <c r="BH50" s="161"/>
      <c r="BI50" s="148"/>
      <c r="BJ50" s="435"/>
      <c r="BK50" s="436"/>
      <c r="BL50" s="436"/>
      <c r="BM50" s="436"/>
      <c r="BN50" s="436"/>
      <c r="BO50" s="437"/>
    </row>
    <row r="51" spans="1:67" ht="14.1" customHeight="1" x14ac:dyDescent="0.2">
      <c r="A51" s="447" t="s">
        <v>175</v>
      </c>
      <c r="B51" s="448"/>
      <c r="C51" s="448"/>
      <c r="D51" s="448"/>
      <c r="E51" s="448"/>
      <c r="F51" s="448"/>
      <c r="G51" s="448"/>
      <c r="H51" s="448"/>
      <c r="I51" s="448"/>
      <c r="J51" s="157"/>
      <c r="K51" s="157"/>
      <c r="L51" s="157"/>
      <c r="M51" s="157"/>
      <c r="N51" s="157"/>
      <c r="O51" s="160"/>
      <c r="P51" s="381">
        <v>1</v>
      </c>
      <c r="Q51" s="382"/>
      <c r="R51" s="382"/>
      <c r="S51" s="383"/>
      <c r="T51" s="159"/>
      <c r="U51" s="157"/>
      <c r="V51" s="157"/>
      <c r="W51" s="158"/>
      <c r="X51" s="157"/>
      <c r="Y51" s="156"/>
      <c r="Z51" s="157"/>
      <c r="AA51" s="157"/>
      <c r="AB51" s="156"/>
      <c r="AC51" s="146"/>
      <c r="AD51" s="146"/>
      <c r="AE51" s="146"/>
      <c r="AF51" s="158"/>
      <c r="AG51" s="157"/>
      <c r="AH51" s="157"/>
      <c r="AI51" s="158"/>
      <c r="AJ51" s="157"/>
      <c r="AK51" s="156"/>
      <c r="AL51" s="158"/>
      <c r="AM51" s="157"/>
      <c r="AN51" s="156"/>
      <c r="AO51" s="157"/>
      <c r="AP51" s="157"/>
      <c r="AQ51" s="156"/>
      <c r="AR51" s="158"/>
      <c r="AS51" s="157"/>
      <c r="AT51" s="157"/>
      <c r="AU51" s="158"/>
      <c r="AV51" s="157"/>
      <c r="AW51" s="156"/>
      <c r="AX51" s="158"/>
      <c r="AY51" s="157"/>
      <c r="AZ51" s="156"/>
      <c r="BA51" s="157"/>
      <c r="BB51" s="157"/>
      <c r="BC51" s="156"/>
      <c r="BD51" s="158"/>
      <c r="BE51" s="157"/>
      <c r="BF51" s="156"/>
      <c r="BG51" s="157"/>
      <c r="BH51" s="157"/>
      <c r="BI51" s="156"/>
      <c r="BJ51" s="491" t="s">
        <v>174</v>
      </c>
      <c r="BK51" s="492"/>
      <c r="BL51" s="492"/>
      <c r="BM51" s="492"/>
      <c r="BN51" s="492"/>
      <c r="BO51" s="493"/>
    </row>
    <row r="52" spans="1:67" ht="14.1" customHeight="1" x14ac:dyDescent="0.2">
      <c r="A52" s="432"/>
      <c r="B52" s="433"/>
      <c r="C52" s="433"/>
      <c r="D52" s="433"/>
      <c r="E52" s="433"/>
      <c r="F52" s="433"/>
      <c r="G52" s="433"/>
      <c r="H52" s="433"/>
      <c r="I52" s="433"/>
      <c r="J52" s="146"/>
      <c r="K52" s="146"/>
      <c r="L52" s="146"/>
      <c r="M52" s="482" t="s">
        <v>173</v>
      </c>
      <c r="N52" s="482"/>
      <c r="O52" s="483"/>
      <c r="P52" s="378">
        <v>0.8</v>
      </c>
      <c r="Q52" s="379"/>
      <c r="R52" s="379"/>
      <c r="S52" s="380"/>
      <c r="T52" s="152"/>
      <c r="U52" s="150"/>
      <c r="V52" s="150"/>
      <c r="W52" s="151"/>
      <c r="X52" s="150"/>
      <c r="Y52" s="149"/>
      <c r="Z52" s="150"/>
      <c r="AA52" s="150"/>
      <c r="AB52" s="149"/>
      <c r="AC52" s="150"/>
      <c r="AD52" s="150"/>
      <c r="AE52" s="150"/>
      <c r="AF52" s="151"/>
      <c r="AG52" s="150"/>
      <c r="AH52" s="150"/>
      <c r="AI52" s="151"/>
      <c r="AJ52" s="150"/>
      <c r="AK52" s="149"/>
      <c r="AL52" s="151"/>
      <c r="AM52" s="150"/>
      <c r="AN52" s="149"/>
      <c r="AO52" s="150"/>
      <c r="AP52" s="150"/>
      <c r="AQ52" s="149"/>
      <c r="AR52" s="151"/>
      <c r="AS52" s="150"/>
      <c r="AT52" s="150"/>
      <c r="AU52" s="151"/>
      <c r="AV52" s="150"/>
      <c r="AW52" s="149"/>
      <c r="AX52" s="151"/>
      <c r="AY52" s="150"/>
      <c r="AZ52" s="149"/>
      <c r="BA52" s="150"/>
      <c r="BB52" s="150"/>
      <c r="BC52" s="149"/>
      <c r="BD52" s="151"/>
      <c r="BE52" s="150"/>
      <c r="BF52" s="149"/>
      <c r="BG52" s="150"/>
      <c r="BH52" s="150"/>
      <c r="BI52" s="149"/>
      <c r="BJ52" s="478"/>
      <c r="BK52" s="479"/>
      <c r="BL52" s="479"/>
      <c r="BM52" s="479"/>
      <c r="BN52" s="474" t="s">
        <v>208</v>
      </c>
      <c r="BO52" s="475"/>
    </row>
    <row r="53" spans="1:67" ht="14.1" customHeight="1" x14ac:dyDescent="0.2">
      <c r="A53" s="432"/>
      <c r="B53" s="433"/>
      <c r="C53" s="433"/>
      <c r="D53" s="433"/>
      <c r="E53" s="433"/>
      <c r="F53" s="433"/>
      <c r="G53" s="433"/>
      <c r="H53" s="433"/>
      <c r="I53" s="433"/>
      <c r="J53" s="146"/>
      <c r="K53" s="146"/>
      <c r="L53" s="146"/>
      <c r="M53" s="146"/>
      <c r="N53" s="146"/>
      <c r="O53" s="155"/>
      <c r="P53" s="378"/>
      <c r="Q53" s="379"/>
      <c r="R53" s="379"/>
      <c r="S53" s="380"/>
      <c r="T53" s="152"/>
      <c r="U53" s="150"/>
      <c r="V53" s="150"/>
      <c r="W53" s="151"/>
      <c r="X53" s="150"/>
      <c r="Y53" s="149"/>
      <c r="Z53" s="150"/>
      <c r="AA53" s="150"/>
      <c r="AB53" s="149"/>
      <c r="AC53" s="150"/>
      <c r="AD53" s="150"/>
      <c r="AE53" s="150"/>
      <c r="AF53" s="151"/>
      <c r="AG53" s="150"/>
      <c r="AH53" s="150"/>
      <c r="AI53" s="151"/>
      <c r="AJ53" s="150"/>
      <c r="AK53" s="149"/>
      <c r="AL53" s="151"/>
      <c r="AM53" s="150"/>
      <c r="AN53" s="149"/>
      <c r="AO53" s="150"/>
      <c r="AP53" s="150"/>
      <c r="AQ53" s="149"/>
      <c r="AR53" s="151"/>
      <c r="AS53" s="150"/>
      <c r="AT53" s="150"/>
      <c r="AU53" s="151"/>
      <c r="AV53" s="150"/>
      <c r="AW53" s="149"/>
      <c r="AX53" s="151"/>
      <c r="AY53" s="150"/>
      <c r="AZ53" s="149"/>
      <c r="BA53" s="150"/>
      <c r="BB53" s="150"/>
      <c r="BC53" s="149"/>
      <c r="BD53" s="151"/>
      <c r="BE53" s="150"/>
      <c r="BF53" s="149"/>
      <c r="BG53" s="150"/>
      <c r="BH53" s="150"/>
      <c r="BI53" s="149"/>
      <c r="BJ53" s="480"/>
      <c r="BK53" s="481"/>
      <c r="BL53" s="481"/>
      <c r="BM53" s="481"/>
      <c r="BN53" s="476"/>
      <c r="BO53" s="477"/>
    </row>
    <row r="54" spans="1:67" ht="14.1" customHeight="1" x14ac:dyDescent="0.2">
      <c r="A54" s="432"/>
      <c r="B54" s="433"/>
      <c r="C54" s="433"/>
      <c r="D54" s="433"/>
      <c r="E54" s="433"/>
      <c r="F54" s="433"/>
      <c r="G54" s="433"/>
      <c r="H54" s="433"/>
      <c r="I54" s="433"/>
      <c r="J54" s="146"/>
      <c r="K54" s="146"/>
      <c r="L54" s="146"/>
      <c r="M54" s="482" t="s">
        <v>171</v>
      </c>
      <c r="N54" s="482"/>
      <c r="O54" s="483"/>
      <c r="P54" s="378">
        <v>0.6</v>
      </c>
      <c r="Q54" s="379"/>
      <c r="R54" s="379"/>
      <c r="S54" s="380"/>
      <c r="T54" s="152"/>
      <c r="U54" s="150"/>
      <c r="V54" s="150"/>
      <c r="W54" s="151"/>
      <c r="X54" s="150"/>
      <c r="Y54" s="149"/>
      <c r="Z54" s="150"/>
      <c r="AA54" s="150"/>
      <c r="AB54" s="149"/>
      <c r="AC54" s="150"/>
      <c r="AD54" s="150"/>
      <c r="AE54" s="150"/>
      <c r="AF54" s="151"/>
      <c r="AG54" s="150"/>
      <c r="AH54" s="150"/>
      <c r="AI54" s="151"/>
      <c r="AJ54" s="150"/>
      <c r="AK54" s="149"/>
      <c r="AL54" s="151"/>
      <c r="AM54" s="150"/>
      <c r="AN54" s="149"/>
      <c r="AO54" s="150"/>
      <c r="AP54" s="150"/>
      <c r="AQ54" s="149"/>
      <c r="AR54" s="151"/>
      <c r="AS54" s="150"/>
      <c r="AT54" s="150"/>
      <c r="AU54" s="151"/>
      <c r="AV54" s="150"/>
      <c r="AW54" s="149"/>
      <c r="AX54" s="151"/>
      <c r="AY54" s="150"/>
      <c r="AZ54" s="149"/>
      <c r="BA54" s="150"/>
      <c r="BB54" s="150"/>
      <c r="BC54" s="149"/>
      <c r="BD54" s="151"/>
      <c r="BE54" s="150"/>
      <c r="BF54" s="149"/>
      <c r="BG54" s="150"/>
      <c r="BH54" s="150"/>
      <c r="BI54" s="149"/>
      <c r="BJ54" s="491" t="s">
        <v>170</v>
      </c>
      <c r="BK54" s="492"/>
      <c r="BL54" s="492"/>
      <c r="BM54" s="492"/>
      <c r="BN54" s="492"/>
      <c r="BO54" s="493"/>
    </row>
    <row r="55" spans="1:67" ht="14.1" customHeight="1" x14ac:dyDescent="0.2">
      <c r="A55" s="432"/>
      <c r="B55" s="433"/>
      <c r="C55" s="433"/>
      <c r="D55" s="433"/>
      <c r="E55" s="433"/>
      <c r="F55" s="433"/>
      <c r="G55" s="433"/>
      <c r="H55" s="433"/>
      <c r="I55" s="433"/>
      <c r="J55" s="146"/>
      <c r="K55" s="146"/>
      <c r="L55" s="146"/>
      <c r="M55" s="449"/>
      <c r="N55" s="449"/>
      <c r="O55" s="450"/>
      <c r="P55" s="378"/>
      <c r="Q55" s="379"/>
      <c r="R55" s="379"/>
      <c r="S55" s="380"/>
      <c r="T55" s="152"/>
      <c r="U55" s="150"/>
      <c r="V55" s="150"/>
      <c r="W55" s="151"/>
      <c r="X55" s="150"/>
      <c r="Y55" s="149"/>
      <c r="Z55" s="150"/>
      <c r="AA55" s="150"/>
      <c r="AB55" s="149"/>
      <c r="AC55" s="150"/>
      <c r="AD55" s="150"/>
      <c r="AE55" s="150"/>
      <c r="AF55" s="151"/>
      <c r="AG55" s="150"/>
      <c r="AH55" s="150"/>
      <c r="AI55" s="151"/>
      <c r="AJ55" s="150"/>
      <c r="AK55" s="149"/>
      <c r="AL55" s="151"/>
      <c r="AM55" s="150"/>
      <c r="AN55" s="149"/>
      <c r="AO55" s="150"/>
      <c r="AP55" s="150"/>
      <c r="AQ55" s="149"/>
      <c r="AR55" s="151"/>
      <c r="AS55" s="150"/>
      <c r="AT55" s="150"/>
      <c r="AU55" s="151"/>
      <c r="AV55" s="150"/>
      <c r="AW55" s="149"/>
      <c r="AX55" s="151"/>
      <c r="AY55" s="150"/>
      <c r="AZ55" s="149"/>
      <c r="BA55" s="150"/>
      <c r="BB55" s="150"/>
      <c r="BC55" s="149"/>
      <c r="BD55" s="151"/>
      <c r="BE55" s="150"/>
      <c r="BF55" s="149"/>
      <c r="BG55" s="150"/>
      <c r="BH55" s="150"/>
      <c r="BI55" s="149"/>
      <c r="BJ55" s="465"/>
      <c r="BK55" s="466"/>
      <c r="BL55" s="466"/>
      <c r="BM55" s="466"/>
      <c r="BN55" s="466"/>
      <c r="BO55" s="467"/>
    </row>
    <row r="56" spans="1:67" ht="14.1" customHeight="1" x14ac:dyDescent="0.2">
      <c r="A56" s="432"/>
      <c r="B56" s="433"/>
      <c r="C56" s="433"/>
      <c r="D56" s="433"/>
      <c r="E56" s="433"/>
      <c r="F56" s="433"/>
      <c r="G56" s="433"/>
      <c r="H56" s="433"/>
      <c r="I56" s="433"/>
      <c r="J56" s="146"/>
      <c r="K56" s="146"/>
      <c r="L56" s="146"/>
      <c r="M56" s="449"/>
      <c r="N56" s="449"/>
      <c r="O56" s="450"/>
      <c r="P56" s="378">
        <v>0.4</v>
      </c>
      <c r="Q56" s="379"/>
      <c r="R56" s="379"/>
      <c r="S56" s="380"/>
      <c r="T56" s="152"/>
      <c r="U56" s="150"/>
      <c r="V56" s="150"/>
      <c r="W56" s="151"/>
      <c r="X56" s="150"/>
      <c r="Y56" s="149"/>
      <c r="Z56" s="150"/>
      <c r="AA56" s="150"/>
      <c r="AB56" s="149"/>
      <c r="AC56" s="150"/>
      <c r="AD56" s="150"/>
      <c r="AE56" s="150"/>
      <c r="AF56" s="151"/>
      <c r="AG56" s="150"/>
      <c r="AH56" s="150"/>
      <c r="AI56" s="151"/>
      <c r="AJ56" s="150"/>
      <c r="AK56" s="149"/>
      <c r="AL56" s="151"/>
      <c r="AM56" s="150"/>
      <c r="AN56" s="149"/>
      <c r="AO56" s="150"/>
      <c r="AP56" s="150"/>
      <c r="AQ56" s="149"/>
      <c r="AR56" s="151"/>
      <c r="AS56" s="150"/>
      <c r="AT56" s="150"/>
      <c r="AU56" s="151"/>
      <c r="AV56" s="150"/>
      <c r="AW56" s="149"/>
      <c r="AX56" s="151"/>
      <c r="AY56" s="150"/>
      <c r="AZ56" s="149"/>
      <c r="BA56" s="150"/>
      <c r="BB56" s="150"/>
      <c r="BC56" s="149"/>
      <c r="BD56" s="151"/>
      <c r="BE56" s="150"/>
      <c r="BF56" s="149"/>
      <c r="BG56" s="150"/>
      <c r="BH56" s="150"/>
      <c r="BI56" s="149"/>
      <c r="BJ56" s="468"/>
      <c r="BK56" s="469"/>
      <c r="BL56" s="469"/>
      <c r="BM56" s="469"/>
      <c r="BN56" s="469"/>
      <c r="BO56" s="470"/>
    </row>
    <row r="57" spans="1:67" ht="14.1" customHeight="1" x14ac:dyDescent="0.2">
      <c r="A57" s="432"/>
      <c r="B57" s="433"/>
      <c r="C57" s="433"/>
      <c r="D57" s="433"/>
      <c r="E57" s="433"/>
      <c r="F57" s="433"/>
      <c r="G57" s="433"/>
      <c r="H57" s="433"/>
      <c r="I57" s="433"/>
      <c r="J57" s="146"/>
      <c r="K57" s="146"/>
      <c r="L57" s="146"/>
      <c r="M57" s="154"/>
      <c r="N57" s="154"/>
      <c r="O57" s="153"/>
      <c r="P57" s="378"/>
      <c r="Q57" s="379"/>
      <c r="R57" s="379"/>
      <c r="S57" s="380"/>
      <c r="T57" s="152"/>
      <c r="U57" s="150"/>
      <c r="V57" s="150"/>
      <c r="W57" s="151"/>
      <c r="X57" s="150"/>
      <c r="Y57" s="149"/>
      <c r="Z57" s="150"/>
      <c r="AA57" s="150"/>
      <c r="AB57" s="149"/>
      <c r="AC57" s="150"/>
      <c r="AD57" s="150"/>
      <c r="AE57" s="150"/>
      <c r="AF57" s="151"/>
      <c r="AG57" s="150"/>
      <c r="AH57" s="150"/>
      <c r="AI57" s="151"/>
      <c r="AJ57" s="150"/>
      <c r="AK57" s="149"/>
      <c r="AL57" s="151"/>
      <c r="AM57" s="150"/>
      <c r="AN57" s="149"/>
      <c r="AO57" s="150"/>
      <c r="AP57" s="150"/>
      <c r="AQ57" s="149"/>
      <c r="AR57" s="151"/>
      <c r="AS57" s="150"/>
      <c r="AT57" s="150"/>
      <c r="AU57" s="151"/>
      <c r="AV57" s="150"/>
      <c r="AW57" s="149"/>
      <c r="AX57" s="151"/>
      <c r="AY57" s="150"/>
      <c r="AZ57" s="149"/>
      <c r="BA57" s="150"/>
      <c r="BB57" s="150"/>
      <c r="BC57" s="149"/>
      <c r="BD57" s="151"/>
      <c r="BE57" s="150"/>
      <c r="BF57" s="149"/>
      <c r="BG57" s="150"/>
      <c r="BH57" s="150"/>
      <c r="BI57" s="149"/>
      <c r="BJ57" s="468"/>
      <c r="BK57" s="469"/>
      <c r="BL57" s="469"/>
      <c r="BM57" s="469"/>
      <c r="BN57" s="469"/>
      <c r="BO57" s="470"/>
    </row>
    <row r="58" spans="1:67" ht="14.1" customHeight="1" x14ac:dyDescent="0.2">
      <c r="A58" s="432"/>
      <c r="B58" s="433"/>
      <c r="C58" s="433"/>
      <c r="D58" s="433"/>
      <c r="E58" s="433"/>
      <c r="F58" s="433"/>
      <c r="G58" s="433"/>
      <c r="H58" s="433"/>
      <c r="I58" s="433"/>
      <c r="J58" s="146"/>
      <c r="K58" s="146"/>
      <c r="L58" s="146"/>
      <c r="M58" s="449" t="s">
        <v>169</v>
      </c>
      <c r="N58" s="449"/>
      <c r="O58" s="450"/>
      <c r="P58" s="378">
        <v>0.2</v>
      </c>
      <c r="Q58" s="379"/>
      <c r="R58" s="379"/>
      <c r="S58" s="380"/>
      <c r="T58" s="152"/>
      <c r="U58" s="150"/>
      <c r="V58" s="150"/>
      <c r="W58" s="151"/>
      <c r="X58" s="150"/>
      <c r="Y58" s="149"/>
      <c r="Z58" s="150"/>
      <c r="AA58" s="150"/>
      <c r="AB58" s="149"/>
      <c r="AC58" s="150"/>
      <c r="AD58" s="150"/>
      <c r="AE58" s="150"/>
      <c r="AF58" s="151"/>
      <c r="AG58" s="150"/>
      <c r="AH58" s="150"/>
      <c r="AI58" s="151"/>
      <c r="AJ58" s="150"/>
      <c r="AK58" s="149"/>
      <c r="AL58" s="151"/>
      <c r="AM58" s="150"/>
      <c r="AN58" s="149"/>
      <c r="AO58" s="150"/>
      <c r="AP58" s="150"/>
      <c r="AQ58" s="149"/>
      <c r="AR58" s="151"/>
      <c r="AS58" s="150"/>
      <c r="AT58" s="150"/>
      <c r="AU58" s="151"/>
      <c r="AV58" s="150"/>
      <c r="AW58" s="149"/>
      <c r="AX58" s="151"/>
      <c r="AY58" s="150"/>
      <c r="AZ58" s="149"/>
      <c r="BA58" s="150"/>
      <c r="BB58" s="150"/>
      <c r="BC58" s="149"/>
      <c r="BD58" s="151"/>
      <c r="BE58" s="150"/>
      <c r="BF58" s="149"/>
      <c r="BG58" s="150"/>
      <c r="BH58" s="150"/>
      <c r="BI58" s="149"/>
      <c r="BJ58" s="468"/>
      <c r="BK58" s="469"/>
      <c r="BL58" s="469"/>
      <c r="BM58" s="469"/>
      <c r="BN58" s="469"/>
      <c r="BO58" s="470"/>
    </row>
    <row r="59" spans="1:67" ht="14.1" customHeight="1" x14ac:dyDescent="0.2">
      <c r="A59" s="432"/>
      <c r="B59" s="433"/>
      <c r="C59" s="433"/>
      <c r="D59" s="433"/>
      <c r="E59" s="433"/>
      <c r="F59" s="433"/>
      <c r="G59" s="433"/>
      <c r="H59" s="433"/>
      <c r="I59" s="433"/>
      <c r="J59" s="146"/>
      <c r="K59" s="146"/>
      <c r="L59" s="146"/>
      <c r="M59" s="449"/>
      <c r="N59" s="449"/>
      <c r="O59" s="450"/>
      <c r="P59" s="378"/>
      <c r="Q59" s="379"/>
      <c r="R59" s="379"/>
      <c r="S59" s="380"/>
      <c r="T59" s="152"/>
      <c r="U59" s="150"/>
      <c r="V59" s="150"/>
      <c r="W59" s="151"/>
      <c r="X59" s="150"/>
      <c r="Y59" s="149"/>
      <c r="Z59" s="150"/>
      <c r="AA59" s="150"/>
      <c r="AB59" s="149"/>
      <c r="AC59" s="150"/>
      <c r="AD59" s="150"/>
      <c r="AE59" s="150"/>
      <c r="AF59" s="151"/>
      <c r="AG59" s="150"/>
      <c r="AH59" s="150"/>
      <c r="AI59" s="151"/>
      <c r="AJ59" s="150"/>
      <c r="AK59" s="149"/>
      <c r="AL59" s="151"/>
      <c r="AM59" s="150"/>
      <c r="AN59" s="149"/>
      <c r="AO59" s="150"/>
      <c r="AP59" s="150"/>
      <c r="AQ59" s="149"/>
      <c r="AR59" s="151"/>
      <c r="AS59" s="150"/>
      <c r="AT59" s="150"/>
      <c r="AU59" s="151"/>
      <c r="AV59" s="150"/>
      <c r="AW59" s="149"/>
      <c r="AX59" s="151"/>
      <c r="AY59" s="150"/>
      <c r="AZ59" s="149"/>
      <c r="BA59" s="150"/>
      <c r="BB59" s="150"/>
      <c r="BC59" s="149"/>
      <c r="BD59" s="151"/>
      <c r="BE59" s="150"/>
      <c r="BF59" s="149"/>
      <c r="BG59" s="150"/>
      <c r="BH59" s="150"/>
      <c r="BI59" s="149"/>
      <c r="BJ59" s="468"/>
      <c r="BK59" s="469"/>
      <c r="BL59" s="469"/>
      <c r="BM59" s="469"/>
      <c r="BN59" s="469"/>
      <c r="BO59" s="470"/>
    </row>
    <row r="60" spans="1:67" ht="14.1" customHeight="1" x14ac:dyDescent="0.15">
      <c r="A60" s="435"/>
      <c r="B60" s="436"/>
      <c r="C60" s="436"/>
      <c r="D60" s="436"/>
      <c r="E60" s="436"/>
      <c r="F60" s="436"/>
      <c r="G60" s="436"/>
      <c r="H60" s="436"/>
      <c r="I60" s="436"/>
      <c r="J60" s="144"/>
      <c r="K60" s="144"/>
      <c r="L60" s="144"/>
      <c r="M60" s="144"/>
      <c r="N60" s="144"/>
      <c r="O60" s="148"/>
      <c r="P60" s="444">
        <v>0</v>
      </c>
      <c r="Q60" s="445"/>
      <c r="R60" s="445"/>
      <c r="S60" s="446"/>
      <c r="T60" s="147"/>
      <c r="U60" s="144"/>
      <c r="V60" s="144"/>
      <c r="W60" s="145"/>
      <c r="X60" s="144"/>
      <c r="Y60" s="143"/>
      <c r="Z60" s="144"/>
      <c r="AA60" s="144"/>
      <c r="AB60" s="143"/>
      <c r="AC60" s="146"/>
      <c r="AD60" s="146"/>
      <c r="AE60" s="146"/>
      <c r="AF60" s="145"/>
      <c r="AG60" s="144"/>
      <c r="AH60" s="144"/>
      <c r="AI60" s="145"/>
      <c r="AJ60" s="144"/>
      <c r="AK60" s="143"/>
      <c r="AL60" s="145"/>
      <c r="AM60" s="144"/>
      <c r="AN60" s="143"/>
      <c r="AO60" s="144"/>
      <c r="AP60" s="144"/>
      <c r="AQ60" s="143"/>
      <c r="AR60" s="145"/>
      <c r="AS60" s="144"/>
      <c r="AT60" s="144"/>
      <c r="AU60" s="145"/>
      <c r="AV60" s="144"/>
      <c r="AW60" s="143"/>
      <c r="AX60" s="145"/>
      <c r="AY60" s="144"/>
      <c r="AZ60" s="143"/>
      <c r="BA60" s="144"/>
      <c r="BB60" s="144"/>
      <c r="BC60" s="143"/>
      <c r="BD60" s="145"/>
      <c r="BE60" s="144"/>
      <c r="BF60" s="143"/>
      <c r="BG60" s="144"/>
      <c r="BH60" s="144"/>
      <c r="BI60" s="143"/>
      <c r="BJ60" s="468"/>
      <c r="BK60" s="469"/>
      <c r="BL60" s="469"/>
      <c r="BM60" s="469"/>
      <c r="BN60" s="469"/>
      <c r="BO60" s="470"/>
    </row>
    <row r="61" spans="1:67" ht="14.1" customHeight="1" x14ac:dyDescent="0.2">
      <c r="A61" s="432" t="s">
        <v>168</v>
      </c>
      <c r="B61" s="433"/>
      <c r="C61" s="433"/>
      <c r="D61" s="433"/>
      <c r="E61" s="433"/>
      <c r="F61" s="433"/>
      <c r="G61" s="433"/>
      <c r="H61" s="433"/>
      <c r="I61" s="433"/>
      <c r="J61" s="433"/>
      <c r="K61" s="433"/>
      <c r="L61" s="433"/>
      <c r="M61" s="433"/>
      <c r="N61" s="433"/>
      <c r="O61" s="434"/>
      <c r="P61" s="384" t="s">
        <v>167</v>
      </c>
      <c r="Q61" s="370"/>
      <c r="R61" s="370"/>
      <c r="S61" s="370"/>
      <c r="T61" s="369">
        <f>T5</f>
        <v>11</v>
      </c>
      <c r="U61" s="370"/>
      <c r="V61" s="371"/>
      <c r="W61" s="369">
        <f t="shared" ref="W61" si="0">W5</f>
        <v>12</v>
      </c>
      <c r="X61" s="370"/>
      <c r="Y61" s="371"/>
      <c r="Z61" s="369">
        <f t="shared" ref="Z61" si="1">Z5</f>
        <v>1</v>
      </c>
      <c r="AA61" s="370"/>
      <c r="AB61" s="371"/>
      <c r="AC61" s="369">
        <f t="shared" ref="AC61" si="2">AC5</f>
        <v>2</v>
      </c>
      <c r="AD61" s="370"/>
      <c r="AE61" s="371"/>
      <c r="AF61" s="369">
        <f t="shared" ref="AF61" si="3">AF5</f>
        <v>3</v>
      </c>
      <c r="AG61" s="370"/>
      <c r="AH61" s="371"/>
      <c r="AI61" s="369">
        <f t="shared" ref="AI61" si="4">AI5</f>
        <v>4</v>
      </c>
      <c r="AJ61" s="370"/>
      <c r="AK61" s="371"/>
      <c r="AL61" s="369">
        <f t="shared" ref="AL61" si="5">AL5</f>
        <v>5</v>
      </c>
      <c r="AM61" s="370"/>
      <c r="AN61" s="371"/>
      <c r="AO61" s="369">
        <f t="shared" ref="AO61" si="6">AO5</f>
        <v>6</v>
      </c>
      <c r="AP61" s="370"/>
      <c r="AQ61" s="371"/>
      <c r="AR61" s="369">
        <f t="shared" ref="AR61" si="7">AR5</f>
        <v>7</v>
      </c>
      <c r="AS61" s="370"/>
      <c r="AT61" s="371"/>
      <c r="AU61" s="369">
        <f>AU5</f>
        <v>8</v>
      </c>
      <c r="AV61" s="370"/>
      <c r="AW61" s="371"/>
      <c r="AX61" s="369">
        <f t="shared" ref="AX61" si="8">AX5</f>
        <v>9</v>
      </c>
      <c r="AY61" s="370"/>
      <c r="AZ61" s="371"/>
      <c r="BA61" s="369">
        <f t="shared" ref="BA61" si="9">BA5</f>
        <v>10</v>
      </c>
      <c r="BB61" s="370"/>
      <c r="BC61" s="371"/>
      <c r="BD61" s="369" t="str">
        <f t="shared" ref="BD61" si="10">BD5</f>
        <v>月</v>
      </c>
      <c r="BE61" s="370"/>
      <c r="BF61" s="371"/>
      <c r="BG61" s="369" t="str">
        <f t="shared" ref="BG61" si="11">BG5</f>
        <v>月</v>
      </c>
      <c r="BH61" s="370"/>
      <c r="BI61" s="371"/>
      <c r="BJ61" s="468"/>
      <c r="BK61" s="469"/>
      <c r="BL61" s="469"/>
      <c r="BM61" s="469"/>
      <c r="BN61" s="469"/>
      <c r="BO61" s="470"/>
    </row>
    <row r="62" spans="1:67" ht="16.5" customHeight="1" x14ac:dyDescent="0.2">
      <c r="A62" s="432"/>
      <c r="B62" s="433"/>
      <c r="C62" s="433"/>
      <c r="D62" s="433"/>
      <c r="E62" s="433"/>
      <c r="F62" s="433"/>
      <c r="G62" s="433"/>
      <c r="H62" s="433"/>
      <c r="I62" s="433"/>
      <c r="J62" s="433"/>
      <c r="K62" s="433"/>
      <c r="L62" s="433"/>
      <c r="M62" s="433"/>
      <c r="N62" s="433"/>
      <c r="O62" s="434"/>
      <c r="P62" s="384" t="s">
        <v>165</v>
      </c>
      <c r="Q62" s="370"/>
      <c r="R62" s="370"/>
      <c r="S62" s="371"/>
      <c r="T62" s="361">
        <f>IF(中間前払請求!F115&gt;0,中間前払請求!B115,中間前払請求!F115)</f>
        <v>0</v>
      </c>
      <c r="U62" s="361"/>
      <c r="V62" s="187" t="s">
        <v>163</v>
      </c>
      <c r="W62" s="361">
        <f>IF(中間前払請求!F116&gt;0,中間前払請求!B116,中間前払請求!F116)</f>
        <v>0</v>
      </c>
      <c r="X62" s="361"/>
      <c r="Y62" s="188" t="s">
        <v>163</v>
      </c>
      <c r="Z62" s="361" t="str">
        <f>IF(中間前払請求!B117=0,"",IF(中間前払請求!F117&gt;0,中間前払請求!B117,中間前払請求!F117))</f>
        <v/>
      </c>
      <c r="AA62" s="361"/>
      <c r="AB62" s="187" t="s">
        <v>163</v>
      </c>
      <c r="AC62" s="361" t="str">
        <f>IF(中間前払請求!B118=0,"",IF(中間前払請求!F118&gt;0,中間前払請求!B118,中間前払請求!F118))</f>
        <v/>
      </c>
      <c r="AD62" s="361"/>
      <c r="AE62" s="187" t="s">
        <v>163</v>
      </c>
      <c r="AF62" s="361" t="str">
        <f>IF(中間前払請求!B119=0,"",IF(中間前払請求!F119&gt;0,中間前払請求!B119,中間前払請求!F119))</f>
        <v/>
      </c>
      <c r="AG62" s="361"/>
      <c r="AH62" s="187" t="s">
        <v>163</v>
      </c>
      <c r="AI62" s="361" t="str">
        <f>IF(中間前払請求!B120=0,"",IF(中間前払請求!F120&gt;0,中間前払請求!B120,中間前払請求!F120))</f>
        <v/>
      </c>
      <c r="AJ62" s="361"/>
      <c r="AK62" s="187" t="s">
        <v>163</v>
      </c>
      <c r="AL62" s="361" t="str">
        <f>IF(中間前払請求!B121=0,"",IF(中間前払請求!F121&gt;0,中間前払請求!B121,中間前払請求!F121))</f>
        <v/>
      </c>
      <c r="AM62" s="361"/>
      <c r="AN62" s="187" t="s">
        <v>163</v>
      </c>
      <c r="AO62" s="361" t="str">
        <f>IF(中間前払請求!B122=0,"",IF(中間前払請求!F122&gt;0,中間前払請求!B122,中間前払請求!F122))</f>
        <v/>
      </c>
      <c r="AP62" s="361"/>
      <c r="AQ62" s="187" t="s">
        <v>163</v>
      </c>
      <c r="AR62" s="361" t="str">
        <f>IF(中間前払請求!B123=0,"",IF(中間前払請求!F123&gt;0,中間前払請求!B123,中間前払請求!F123))</f>
        <v/>
      </c>
      <c r="AS62" s="361"/>
      <c r="AT62" s="187" t="s">
        <v>163</v>
      </c>
      <c r="AU62" s="361" t="str">
        <f>IF(中間前払請求!B124=0,"",IF(中間前払請求!F124&gt;0,中間前払請求!B124,中間前払請求!F124))</f>
        <v/>
      </c>
      <c r="AV62" s="361"/>
      <c r="AW62" s="187" t="s">
        <v>163</v>
      </c>
      <c r="AX62" s="361" t="str">
        <f>IF(中間前払請求!B125=0,"",IF(中間前払請求!F125&gt;0,中間前払請求!B125,中間前払請求!F125))</f>
        <v/>
      </c>
      <c r="AY62" s="361"/>
      <c r="AZ62" s="187" t="s">
        <v>163</v>
      </c>
      <c r="BA62" s="361" t="str">
        <f>IF(中間前払請求!B126=0,"",IF(中間前払請求!F126&gt;0,中間前払請求!B126,中間前払請求!F126))</f>
        <v/>
      </c>
      <c r="BB62" s="361"/>
      <c r="BC62" s="187" t="s">
        <v>163</v>
      </c>
      <c r="BD62" s="361" t="str">
        <f>IF(中間前払請求!B127=0,"",IF(中間前払請求!F127&gt;0,中間前払請求!B127,中間前払請求!F127))</f>
        <v/>
      </c>
      <c r="BE62" s="361"/>
      <c r="BF62" s="187" t="s">
        <v>163</v>
      </c>
      <c r="BG62" s="361" t="str">
        <f>IF(中間前払請求!B128=0,"",IF(中間前払請求!F128&gt;0,中間前払請求!B128,中間前払請求!F128))</f>
        <v/>
      </c>
      <c r="BH62" s="361"/>
      <c r="BI62" s="186" t="s">
        <v>163</v>
      </c>
      <c r="BJ62" s="468"/>
      <c r="BK62" s="469"/>
      <c r="BL62" s="469"/>
      <c r="BM62" s="469"/>
      <c r="BN62" s="469"/>
      <c r="BO62" s="470"/>
    </row>
    <row r="63" spans="1:67" ht="16.5" customHeight="1" x14ac:dyDescent="0.2">
      <c r="A63" s="435"/>
      <c r="B63" s="436"/>
      <c r="C63" s="436"/>
      <c r="D63" s="436"/>
      <c r="E63" s="436"/>
      <c r="F63" s="436"/>
      <c r="G63" s="436"/>
      <c r="H63" s="436"/>
      <c r="I63" s="436"/>
      <c r="J63" s="436"/>
      <c r="K63" s="436"/>
      <c r="L63" s="436"/>
      <c r="M63" s="436"/>
      <c r="N63" s="436"/>
      <c r="O63" s="437"/>
      <c r="P63" s="384" t="s">
        <v>164</v>
      </c>
      <c r="Q63" s="370"/>
      <c r="R63" s="370"/>
      <c r="S63" s="370"/>
      <c r="T63" s="360" t="str">
        <f>IF(中間前払請求!I115="","",中間前払請求!I115)</f>
        <v/>
      </c>
      <c r="U63" s="359"/>
      <c r="V63" s="190" t="s">
        <v>163</v>
      </c>
      <c r="W63" s="359" t="str">
        <f>IF(中間前払請求!I116="","",中間前払請求!I116)</f>
        <v/>
      </c>
      <c r="X63" s="359"/>
      <c r="Y63" s="190" t="s">
        <v>163</v>
      </c>
      <c r="Z63" s="359" t="str">
        <f>IF(中間前払請求!I117="","",中間前払請求!I117)</f>
        <v/>
      </c>
      <c r="AA63" s="359"/>
      <c r="AB63" s="190" t="s">
        <v>163</v>
      </c>
      <c r="AC63" s="359" t="str">
        <f>IF(中間前払請求!I118="","",中間前払請求!I118)</f>
        <v/>
      </c>
      <c r="AD63" s="359"/>
      <c r="AE63" s="190" t="s">
        <v>163</v>
      </c>
      <c r="AF63" s="359" t="str">
        <f>IF(中間前払請求!I119="","",中間前払請求!I119)</f>
        <v/>
      </c>
      <c r="AG63" s="359"/>
      <c r="AH63" s="190" t="s">
        <v>163</v>
      </c>
      <c r="AI63" s="359" t="str">
        <f>IF(中間前払請求!I120="","",中間前払請求!I120)</f>
        <v/>
      </c>
      <c r="AJ63" s="359"/>
      <c r="AK63" s="190" t="s">
        <v>163</v>
      </c>
      <c r="AL63" s="359" t="str">
        <f>IF(中間前払請求!I121="","",中間前払請求!I121)</f>
        <v/>
      </c>
      <c r="AM63" s="359"/>
      <c r="AN63" s="190" t="s">
        <v>163</v>
      </c>
      <c r="AO63" s="359" t="str">
        <f>IF(中間前払請求!I122="","",中間前払請求!I122)</f>
        <v/>
      </c>
      <c r="AP63" s="359"/>
      <c r="AQ63" s="190" t="s">
        <v>163</v>
      </c>
      <c r="AR63" s="359" t="str">
        <f>IF(中間前払請求!I123="","",中間前払請求!I123)</f>
        <v/>
      </c>
      <c r="AS63" s="359"/>
      <c r="AT63" s="190" t="s">
        <v>163</v>
      </c>
      <c r="AU63" s="359" t="str">
        <f>IF(中間前払請求!I124="","",中間前払請求!I124)</f>
        <v/>
      </c>
      <c r="AV63" s="359"/>
      <c r="AW63" s="190" t="s">
        <v>163</v>
      </c>
      <c r="AX63" s="359" t="str">
        <f>IF(中間前払請求!I125="","",中間前払請求!I125)</f>
        <v/>
      </c>
      <c r="AY63" s="359"/>
      <c r="AZ63" s="190" t="s">
        <v>163</v>
      </c>
      <c r="BA63" s="359" t="str">
        <f>IF(中間前払請求!I126="","",中間前払請求!I126)</f>
        <v/>
      </c>
      <c r="BB63" s="359"/>
      <c r="BC63" s="190" t="s">
        <v>163</v>
      </c>
      <c r="BD63" s="359" t="str">
        <f>IF(中間前払請求!I127="","",中間前払請求!I127)</f>
        <v/>
      </c>
      <c r="BE63" s="359"/>
      <c r="BF63" s="190" t="s">
        <v>163</v>
      </c>
      <c r="BG63" s="359" t="str">
        <f>IF(中間前払請求!I128="","",中間前払請求!I128)</f>
        <v/>
      </c>
      <c r="BH63" s="359"/>
      <c r="BI63" s="190" t="s">
        <v>163</v>
      </c>
      <c r="BJ63" s="471"/>
      <c r="BK63" s="472"/>
      <c r="BL63" s="472"/>
      <c r="BM63" s="472"/>
      <c r="BN63" s="472"/>
      <c r="BO63" s="473"/>
    </row>
    <row r="64" spans="1:67" ht="13.5" customHeight="1" x14ac:dyDescent="0.2"/>
    <row r="65" spans="1:67" ht="20.25" customHeight="1" x14ac:dyDescent="0.2">
      <c r="A65" s="438" t="s">
        <v>162</v>
      </c>
      <c r="B65" s="439"/>
      <c r="C65" s="439"/>
      <c r="D65" s="439"/>
      <c r="E65" s="439"/>
      <c r="F65" s="439"/>
      <c r="G65" s="439"/>
      <c r="H65" s="439"/>
      <c r="I65" s="439"/>
      <c r="J65" s="439"/>
      <c r="K65" s="439"/>
      <c r="L65" s="439"/>
      <c r="M65" s="439"/>
      <c r="N65" s="439"/>
      <c r="O65" s="439"/>
      <c r="P65" s="439"/>
      <c r="Q65" s="439"/>
      <c r="R65" s="439"/>
      <c r="S65" s="439"/>
      <c r="T65" s="439"/>
      <c r="U65" s="439"/>
      <c r="V65" s="439"/>
      <c r="W65" s="439"/>
      <c r="X65" s="439"/>
      <c r="Y65" s="439"/>
      <c r="Z65" s="439"/>
      <c r="AA65" s="439"/>
      <c r="AB65" s="439"/>
      <c r="AC65" s="439"/>
      <c r="AD65" s="439"/>
      <c r="AE65" s="439"/>
      <c r="AF65" s="439"/>
      <c r="AG65" s="439"/>
      <c r="AH65" s="439"/>
      <c r="AI65" s="439"/>
      <c r="AJ65" s="439"/>
      <c r="AK65" s="439"/>
      <c r="AL65" s="439"/>
      <c r="AM65" s="439"/>
      <c r="AN65" s="439"/>
      <c r="AO65" s="439"/>
      <c r="AP65" s="439"/>
      <c r="AQ65" s="439"/>
      <c r="AR65" s="439"/>
      <c r="AS65" s="439"/>
      <c r="AT65" s="439"/>
      <c r="AU65" s="439"/>
      <c r="AV65" s="439"/>
      <c r="AW65" s="439"/>
      <c r="AX65" s="439"/>
      <c r="AY65" s="439"/>
      <c r="AZ65" s="439"/>
      <c r="BA65" s="439"/>
      <c r="BB65" s="439"/>
      <c r="BC65" s="439"/>
      <c r="BD65" s="439"/>
      <c r="BE65" s="439"/>
      <c r="BF65" s="439"/>
      <c r="BG65" s="439"/>
      <c r="BH65" s="439"/>
      <c r="BI65" s="439"/>
      <c r="BJ65" s="439"/>
      <c r="BK65" s="439"/>
      <c r="BL65" s="439"/>
      <c r="BM65" s="439"/>
      <c r="BN65" s="439"/>
      <c r="BO65" s="440"/>
    </row>
    <row r="66" spans="1:67" ht="20.25" customHeight="1" x14ac:dyDescent="0.2">
      <c r="A66" s="441"/>
      <c r="B66" s="442"/>
      <c r="C66" s="442"/>
      <c r="D66" s="442"/>
      <c r="E66" s="442"/>
      <c r="F66" s="442"/>
      <c r="G66" s="442"/>
      <c r="H66" s="442"/>
      <c r="I66" s="442"/>
      <c r="J66" s="442"/>
      <c r="K66" s="442"/>
      <c r="L66" s="442"/>
      <c r="M66" s="442"/>
      <c r="N66" s="442"/>
      <c r="O66" s="442"/>
      <c r="P66" s="442"/>
      <c r="Q66" s="442"/>
      <c r="R66" s="442"/>
      <c r="S66" s="442"/>
      <c r="T66" s="442"/>
      <c r="U66" s="442"/>
      <c r="V66" s="442"/>
      <c r="W66" s="442"/>
      <c r="X66" s="442"/>
      <c r="Y66" s="442"/>
      <c r="Z66" s="442"/>
      <c r="AA66" s="442"/>
      <c r="AB66" s="442"/>
      <c r="AC66" s="442"/>
      <c r="AD66" s="442"/>
      <c r="AE66" s="442"/>
      <c r="AF66" s="442"/>
      <c r="AG66" s="442"/>
      <c r="AH66" s="442"/>
      <c r="AI66" s="442"/>
      <c r="AJ66" s="442"/>
      <c r="AK66" s="442"/>
      <c r="AL66" s="442"/>
      <c r="AM66" s="442"/>
      <c r="AN66" s="442"/>
      <c r="AO66" s="442"/>
      <c r="AP66" s="442"/>
      <c r="AQ66" s="442"/>
      <c r="AR66" s="442"/>
      <c r="AS66" s="442"/>
      <c r="AT66" s="442"/>
      <c r="AU66" s="442"/>
      <c r="AV66" s="442"/>
      <c r="AW66" s="442"/>
      <c r="AX66" s="442"/>
      <c r="AY66" s="442"/>
      <c r="AZ66" s="442"/>
      <c r="BA66" s="442"/>
      <c r="BB66" s="442"/>
      <c r="BC66" s="442"/>
      <c r="BD66" s="442"/>
      <c r="BE66" s="442"/>
      <c r="BF66" s="442"/>
      <c r="BG66" s="442"/>
      <c r="BH66" s="442"/>
      <c r="BI66" s="442"/>
      <c r="BJ66" s="442"/>
      <c r="BK66" s="442"/>
      <c r="BL66" s="442"/>
      <c r="BM66" s="442"/>
      <c r="BN66" s="442"/>
      <c r="BO66" s="443"/>
    </row>
    <row r="67" spans="1:67" ht="12.75" customHeight="1" x14ac:dyDescent="0.2">
      <c r="A67" s="182"/>
      <c r="B67" s="182"/>
      <c r="C67" s="182"/>
      <c r="D67" s="182"/>
      <c r="E67" s="182"/>
      <c r="F67" s="182"/>
      <c r="G67" s="182"/>
      <c r="H67" s="182"/>
      <c r="I67" s="182"/>
      <c r="J67" s="182"/>
      <c r="K67" s="182"/>
      <c r="L67" s="182"/>
      <c r="M67" s="182"/>
      <c r="N67" s="183"/>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c r="AS67" s="182"/>
      <c r="AT67" s="182"/>
      <c r="AU67" s="182"/>
      <c r="AV67" s="182"/>
      <c r="AW67" s="182"/>
      <c r="AX67" s="182"/>
      <c r="AY67" s="182"/>
      <c r="AZ67" s="182"/>
      <c r="BA67" s="182"/>
      <c r="BB67" s="182"/>
      <c r="BC67" s="182"/>
      <c r="BD67" s="182"/>
      <c r="BE67" s="182"/>
      <c r="BF67" s="182"/>
      <c r="BG67" s="182"/>
      <c r="BH67" s="182"/>
      <c r="BI67" s="182"/>
      <c r="BJ67" s="182"/>
      <c r="BK67" s="182"/>
      <c r="BL67" s="182"/>
      <c r="BM67" s="182"/>
      <c r="BN67" s="182"/>
      <c r="BO67" s="182"/>
    </row>
    <row r="68" spans="1:67" ht="14.1" customHeight="1" x14ac:dyDescent="0.2">
      <c r="M68" s="184"/>
      <c r="O68" s="184"/>
      <c r="Q68" s="184"/>
    </row>
    <row r="69" spans="1:67" ht="14.1" customHeight="1" x14ac:dyDescent="0.2">
      <c r="J69" s="189"/>
      <c r="K69" s="189"/>
      <c r="N69" s="185"/>
      <c r="O69" s="185"/>
      <c r="P69" s="185"/>
      <c r="Q69" s="185"/>
    </row>
    <row r="70" spans="1:67" ht="14.1" customHeight="1" x14ac:dyDescent="0.2">
      <c r="J70" s="189"/>
      <c r="K70" s="189"/>
      <c r="N70" s="185"/>
      <c r="O70" s="185"/>
      <c r="P70" s="185"/>
      <c r="Q70" s="185"/>
    </row>
    <row r="71" spans="1:67" ht="14.1" customHeight="1" x14ac:dyDescent="0.2">
      <c r="J71" s="189"/>
      <c r="K71" s="189"/>
      <c r="N71" s="185"/>
      <c r="O71" s="185"/>
      <c r="P71" s="185"/>
      <c r="Q71" s="185"/>
    </row>
    <row r="72" spans="1:67" ht="14.1" customHeight="1" x14ac:dyDescent="0.2">
      <c r="J72" s="189"/>
      <c r="K72" s="189"/>
      <c r="N72" s="185"/>
      <c r="O72" s="185"/>
      <c r="P72" s="185"/>
      <c r="Q72" s="185"/>
    </row>
    <row r="73" spans="1:67" ht="14.1" customHeight="1" x14ac:dyDescent="0.2">
      <c r="J73" s="189"/>
      <c r="K73" s="189"/>
      <c r="N73" s="185"/>
      <c r="O73" s="185"/>
      <c r="P73" s="185"/>
      <c r="Q73" s="185"/>
    </row>
    <row r="74" spans="1:67" ht="14.1" customHeight="1" x14ac:dyDescent="0.2">
      <c r="J74" s="189"/>
      <c r="K74" s="189"/>
      <c r="N74" s="185"/>
      <c r="O74" s="185"/>
      <c r="P74" s="185"/>
      <c r="Q74" s="185"/>
    </row>
    <row r="75" spans="1:67" ht="14.1" customHeight="1" x14ac:dyDescent="0.2">
      <c r="J75" s="189"/>
      <c r="K75" s="189"/>
      <c r="N75" s="185"/>
      <c r="O75" s="185"/>
      <c r="P75" s="185"/>
      <c r="Q75" s="185"/>
    </row>
    <row r="76" spans="1:67" ht="14.1" customHeight="1" x14ac:dyDescent="0.2">
      <c r="J76" s="189"/>
      <c r="K76" s="189"/>
      <c r="N76" s="185"/>
      <c r="O76" s="185"/>
      <c r="P76" s="185"/>
      <c r="Q76" s="185"/>
    </row>
    <row r="77" spans="1:67" ht="14.1" customHeight="1" x14ac:dyDescent="0.2">
      <c r="J77" s="189"/>
      <c r="K77" s="189"/>
      <c r="N77" s="185"/>
      <c r="O77" s="185"/>
      <c r="P77" s="185"/>
      <c r="Q77" s="185"/>
    </row>
    <row r="78" spans="1:67" ht="14.1" customHeight="1" x14ac:dyDescent="0.2">
      <c r="J78" s="189"/>
      <c r="K78" s="189"/>
      <c r="N78" s="185"/>
      <c r="O78" s="185"/>
      <c r="P78" s="185"/>
      <c r="Q78" s="185"/>
    </row>
    <row r="79" spans="1:67" ht="14.1" customHeight="1" x14ac:dyDescent="0.2">
      <c r="J79" s="189"/>
      <c r="K79" s="189"/>
      <c r="N79" s="185"/>
      <c r="O79" s="185"/>
      <c r="P79" s="185"/>
      <c r="Q79" s="185"/>
    </row>
    <row r="80" spans="1:67" ht="14.1" customHeight="1" x14ac:dyDescent="0.2">
      <c r="J80" s="189"/>
      <c r="K80" s="189"/>
      <c r="N80" s="185"/>
      <c r="O80" s="185"/>
      <c r="P80" s="185"/>
      <c r="Q80" s="185"/>
    </row>
    <row r="81" spans="10:17" ht="14.1" customHeight="1" x14ac:dyDescent="0.2">
      <c r="J81" s="189"/>
      <c r="K81" s="189"/>
      <c r="N81" s="185"/>
      <c r="O81" s="185"/>
      <c r="P81" s="185"/>
      <c r="Q81" s="185"/>
    </row>
    <row r="82" spans="10:17" ht="14.1" customHeight="1" x14ac:dyDescent="0.2">
      <c r="J82" s="189"/>
      <c r="K82" s="189"/>
      <c r="N82" s="185"/>
      <c r="O82" s="185"/>
      <c r="P82" s="185"/>
      <c r="Q82" s="185"/>
    </row>
    <row r="83" spans="10:17" ht="14.1" customHeight="1" x14ac:dyDescent="0.2"/>
    <row r="84" spans="10:17" ht="14.1" customHeight="1" x14ac:dyDescent="0.2"/>
    <row r="85" spans="10:17" ht="14.1" customHeight="1" x14ac:dyDescent="0.2"/>
    <row r="86" spans="10:17" ht="14.1" customHeight="1" x14ac:dyDescent="0.2"/>
    <row r="87" spans="10:17" ht="14.1" customHeight="1" x14ac:dyDescent="0.2"/>
    <row r="88" spans="10:17" ht="14.1" customHeight="1" x14ac:dyDescent="0.2"/>
    <row r="89" spans="10:17" ht="14.1" customHeight="1" x14ac:dyDescent="0.2"/>
    <row r="90" spans="10:17" ht="14.1" customHeight="1" x14ac:dyDescent="0.2"/>
    <row r="91" spans="10:17" ht="14.1" customHeight="1" x14ac:dyDescent="0.2"/>
    <row r="92" spans="10:17" ht="14.1" customHeight="1" x14ac:dyDescent="0.2"/>
    <row r="93" spans="10:17" ht="14.1" customHeight="1" x14ac:dyDescent="0.2"/>
    <row r="94" spans="10:17" ht="14.1" customHeight="1" x14ac:dyDescent="0.2"/>
    <row r="95" spans="10:17" ht="14.1" customHeight="1" x14ac:dyDescent="0.2"/>
    <row r="96" spans="10:17"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sheetData>
  <mergeCells count="205">
    <mergeCell ref="BI1:BO1"/>
    <mergeCell ref="M52:O52"/>
    <mergeCell ref="M54:O54"/>
    <mergeCell ref="BJ6:BO8"/>
    <mergeCell ref="BJ9:BO11"/>
    <mergeCell ref="BJ4:BO5"/>
    <mergeCell ref="BJ15:BO17"/>
    <mergeCell ref="AK2:AL3"/>
    <mergeCell ref="BJ12:BO14"/>
    <mergeCell ref="BJ27:BO29"/>
    <mergeCell ref="BJ45:BO47"/>
    <mergeCell ref="BJ18:BO20"/>
    <mergeCell ref="BJ21:BO23"/>
    <mergeCell ref="BJ24:BO26"/>
    <mergeCell ref="BJ30:BO32"/>
    <mergeCell ref="P48:Q50"/>
    <mergeCell ref="BJ51:BO51"/>
    <mergeCell ref="BJ33:BO35"/>
    <mergeCell ref="BJ42:BO44"/>
    <mergeCell ref="BJ36:BO38"/>
    <mergeCell ref="BJ54:BO54"/>
    <mergeCell ref="AB1:AF1"/>
    <mergeCell ref="BE1:BH1"/>
    <mergeCell ref="P15:Q17"/>
    <mergeCell ref="BJ55:BO63"/>
    <mergeCell ref="BJ48:BO50"/>
    <mergeCell ref="BJ39:BO41"/>
    <mergeCell ref="BN52:BO53"/>
    <mergeCell ref="BJ52:BM53"/>
    <mergeCell ref="P61:S61"/>
    <mergeCell ref="P62:S62"/>
    <mergeCell ref="P63:S63"/>
    <mergeCell ref="R45:S47"/>
    <mergeCell ref="P45:Q47"/>
    <mergeCell ref="R48:S50"/>
    <mergeCell ref="AU62:AV62"/>
    <mergeCell ref="AX62:AY62"/>
    <mergeCell ref="BA62:BB62"/>
    <mergeCell ref="BD62:BE62"/>
    <mergeCell ref="BG62:BH62"/>
    <mergeCell ref="T61:V61"/>
    <mergeCell ref="W61:Y61"/>
    <mergeCell ref="Z61:AB61"/>
    <mergeCell ref="AC61:AE61"/>
    <mergeCell ref="AF61:AH61"/>
    <mergeCell ref="AI61:AK61"/>
    <mergeCell ref="AL61:AN61"/>
    <mergeCell ref="AO61:AQ61"/>
    <mergeCell ref="BP2:BP19"/>
    <mergeCell ref="A48:E50"/>
    <mergeCell ref="M6:N8"/>
    <mergeCell ref="M9:N11"/>
    <mergeCell ref="M12:N14"/>
    <mergeCell ref="A45:E47"/>
    <mergeCell ref="A42:E44"/>
    <mergeCell ref="M30:N32"/>
    <mergeCell ref="M33:N35"/>
    <mergeCell ref="M42:N44"/>
    <mergeCell ref="O15:O17"/>
    <mergeCell ref="O6:O8"/>
    <mergeCell ref="O9:O11"/>
    <mergeCell ref="O12:O14"/>
    <mergeCell ref="P24:Q26"/>
    <mergeCell ref="F9:L11"/>
    <mergeCell ref="F12:L14"/>
    <mergeCell ref="F15:L17"/>
    <mergeCell ref="A30:E32"/>
    <mergeCell ref="A2:C3"/>
    <mergeCell ref="D2:AJ3"/>
    <mergeCell ref="A4:E5"/>
    <mergeCell ref="O39:O41"/>
    <mergeCell ref="F18:L20"/>
    <mergeCell ref="A61:O63"/>
    <mergeCell ref="A65:BO66"/>
    <mergeCell ref="M24:N26"/>
    <mergeCell ref="R42:S44"/>
    <mergeCell ref="P42:Q44"/>
    <mergeCell ref="A6:E8"/>
    <mergeCell ref="O24:O26"/>
    <mergeCell ref="O30:O32"/>
    <mergeCell ref="R18:S20"/>
    <mergeCell ref="P18:Q20"/>
    <mergeCell ref="R21:S23"/>
    <mergeCell ref="P21:Q23"/>
    <mergeCell ref="P60:S60"/>
    <mergeCell ref="P33:Q35"/>
    <mergeCell ref="R39:S41"/>
    <mergeCell ref="P39:Q41"/>
    <mergeCell ref="P58:S59"/>
    <mergeCell ref="A51:I60"/>
    <mergeCell ref="M55:O56"/>
    <mergeCell ref="R15:S17"/>
    <mergeCell ref="M58:O59"/>
    <mergeCell ref="A39:E41"/>
    <mergeCell ref="F39:L41"/>
    <mergeCell ref="M39:N41"/>
    <mergeCell ref="A1:L1"/>
    <mergeCell ref="M15:N17"/>
    <mergeCell ref="M18:N20"/>
    <mergeCell ref="M21:N23"/>
    <mergeCell ref="O18:O20"/>
    <mergeCell ref="O21:O23"/>
    <mergeCell ref="O45:O47"/>
    <mergeCell ref="O48:O50"/>
    <mergeCell ref="M45:N47"/>
    <mergeCell ref="M48:N50"/>
    <mergeCell ref="A27:E29"/>
    <mergeCell ref="M27:N29"/>
    <mergeCell ref="O27:O29"/>
    <mergeCell ref="O33:O35"/>
    <mergeCell ref="O42:O44"/>
    <mergeCell ref="F48:L50"/>
    <mergeCell ref="F4:L5"/>
    <mergeCell ref="F6:L8"/>
    <mergeCell ref="A36:E38"/>
    <mergeCell ref="F36:L38"/>
    <mergeCell ref="M36:N38"/>
    <mergeCell ref="O36:O38"/>
    <mergeCell ref="F42:L44"/>
    <mergeCell ref="F45:L47"/>
    <mergeCell ref="F30:L32"/>
    <mergeCell ref="F33:L35"/>
    <mergeCell ref="A33:E35"/>
    <mergeCell ref="P36:Q38"/>
    <mergeCell ref="R12:S14"/>
    <mergeCell ref="P12:Q14"/>
    <mergeCell ref="M4:N5"/>
    <mergeCell ref="O4:O5"/>
    <mergeCell ref="AN2:AT2"/>
    <mergeCell ref="AN3:AT3"/>
    <mergeCell ref="AO5:AQ5"/>
    <mergeCell ref="AR5:AT5"/>
    <mergeCell ref="F21:L23"/>
    <mergeCell ref="A9:E11"/>
    <mergeCell ref="A12:E14"/>
    <mergeCell ref="A15:E17"/>
    <mergeCell ref="A18:E20"/>
    <mergeCell ref="A21:E23"/>
    <mergeCell ref="A24:E26"/>
    <mergeCell ref="F24:L26"/>
    <mergeCell ref="F27:L29"/>
    <mergeCell ref="AU2:BA2"/>
    <mergeCell ref="T4:BI4"/>
    <mergeCell ref="R27:S29"/>
    <mergeCell ref="P27:Q29"/>
    <mergeCell ref="R30:S32"/>
    <mergeCell ref="P30:Q32"/>
    <mergeCell ref="R33:S35"/>
    <mergeCell ref="R24:S26"/>
    <mergeCell ref="P6:Q8"/>
    <mergeCell ref="R6:S8"/>
    <mergeCell ref="R9:S11"/>
    <mergeCell ref="P9:Q11"/>
    <mergeCell ref="BB2:BO2"/>
    <mergeCell ref="AU3:BA3"/>
    <mergeCell ref="P4:Q5"/>
    <mergeCell ref="BM3:BO3"/>
    <mergeCell ref="BB3:BL3"/>
    <mergeCell ref="T5:V5"/>
    <mergeCell ref="W5:Y5"/>
    <mergeCell ref="Z5:AB5"/>
    <mergeCell ref="AC5:AE5"/>
    <mergeCell ref="AF5:AH5"/>
    <mergeCell ref="AI5:AK5"/>
    <mergeCell ref="AL5:AN5"/>
    <mergeCell ref="AU5:AW5"/>
    <mergeCell ref="AX5:AZ5"/>
    <mergeCell ref="BA5:BC5"/>
    <mergeCell ref="R4:S5"/>
    <mergeCell ref="BD5:BF5"/>
    <mergeCell ref="BG5:BI5"/>
    <mergeCell ref="AU61:AW61"/>
    <mergeCell ref="AX61:AZ61"/>
    <mergeCell ref="BA61:BC61"/>
    <mergeCell ref="BD61:BF61"/>
    <mergeCell ref="BG61:BI61"/>
    <mergeCell ref="R36:S38"/>
    <mergeCell ref="P52:S53"/>
    <mergeCell ref="P54:S55"/>
    <mergeCell ref="P56:S57"/>
    <mergeCell ref="AR61:AT61"/>
    <mergeCell ref="P51:S51"/>
    <mergeCell ref="T62:U62"/>
    <mergeCell ref="W62:X62"/>
    <mergeCell ref="Z62:AA62"/>
    <mergeCell ref="AC62:AD62"/>
    <mergeCell ref="AF62:AG62"/>
    <mergeCell ref="AI62:AJ62"/>
    <mergeCell ref="AL62:AM62"/>
    <mergeCell ref="AO62:AP62"/>
    <mergeCell ref="AR62:AS62"/>
    <mergeCell ref="AU63:AV63"/>
    <mergeCell ref="AX63:AY63"/>
    <mergeCell ref="BA63:BB63"/>
    <mergeCell ref="BD63:BE63"/>
    <mergeCell ref="BG63:BH63"/>
    <mergeCell ref="T63:U63"/>
    <mergeCell ref="W63:X63"/>
    <mergeCell ref="Z63:AA63"/>
    <mergeCell ref="AC63:AD63"/>
    <mergeCell ref="AF63:AG63"/>
    <mergeCell ref="AI63:AJ63"/>
    <mergeCell ref="AL63:AM63"/>
    <mergeCell ref="AO63:AP63"/>
    <mergeCell ref="AR63:AS63"/>
  </mergeCells>
  <phoneticPr fontId="2"/>
  <dataValidations disablePrompts="1" count="1">
    <dataValidation type="list" allowBlank="1" showInputMessage="1" showErrorMessage="1" sqref="AB1:AF1 JX1:KB1 TT1:TX1 ADP1:ADT1 ANL1:ANP1 AXH1:AXL1 BHD1:BHH1 BQZ1:BRD1 CAV1:CAZ1 CKR1:CKV1 CUN1:CUR1 DEJ1:DEN1 DOF1:DOJ1 DYB1:DYF1 EHX1:EIB1 ERT1:ERX1 FBP1:FBT1 FLL1:FLP1 FVH1:FVL1 GFD1:GFH1 GOZ1:GPD1 GYV1:GYZ1 HIR1:HIV1 HSN1:HSR1 ICJ1:ICN1 IMF1:IMJ1 IWB1:IWF1 JFX1:JGB1 JPT1:JPX1 JZP1:JZT1 KJL1:KJP1 KTH1:KTL1 LDD1:LDH1 LMZ1:LND1 LWV1:LWZ1 MGR1:MGV1 MQN1:MQR1 NAJ1:NAN1 NKF1:NKJ1 NUB1:NUF1 ODX1:OEB1 ONT1:ONX1 OXP1:OXT1 PHL1:PHP1 PRH1:PRL1 QBD1:QBH1 QKZ1:QLD1 QUV1:QUZ1 RER1:REV1 RON1:ROR1 RYJ1:RYN1 SIF1:SIJ1 SSB1:SSF1 TBX1:TCB1 TLT1:TLX1 TVP1:TVT1 UFL1:UFP1 UPH1:UPL1 UZD1:UZH1 VIZ1:VJD1 VSV1:VSZ1 WCR1:WCV1 WMN1:WMR1 WWJ1:WWN1 AB65538:AF65538 JX65538:KB65538 TT65538:TX65538 ADP65538:ADT65538 ANL65538:ANP65538 AXH65538:AXL65538 BHD65538:BHH65538 BQZ65538:BRD65538 CAV65538:CAZ65538 CKR65538:CKV65538 CUN65538:CUR65538 DEJ65538:DEN65538 DOF65538:DOJ65538 DYB65538:DYF65538 EHX65538:EIB65538 ERT65538:ERX65538 FBP65538:FBT65538 FLL65538:FLP65538 FVH65538:FVL65538 GFD65538:GFH65538 GOZ65538:GPD65538 GYV65538:GYZ65538 HIR65538:HIV65538 HSN65538:HSR65538 ICJ65538:ICN65538 IMF65538:IMJ65538 IWB65538:IWF65538 JFX65538:JGB65538 JPT65538:JPX65538 JZP65538:JZT65538 KJL65538:KJP65538 KTH65538:KTL65538 LDD65538:LDH65538 LMZ65538:LND65538 LWV65538:LWZ65538 MGR65538:MGV65538 MQN65538:MQR65538 NAJ65538:NAN65538 NKF65538:NKJ65538 NUB65538:NUF65538 ODX65538:OEB65538 ONT65538:ONX65538 OXP65538:OXT65538 PHL65538:PHP65538 PRH65538:PRL65538 QBD65538:QBH65538 QKZ65538:QLD65538 QUV65538:QUZ65538 RER65538:REV65538 RON65538:ROR65538 RYJ65538:RYN65538 SIF65538:SIJ65538 SSB65538:SSF65538 TBX65538:TCB65538 TLT65538:TLX65538 TVP65538:TVT65538 UFL65538:UFP65538 UPH65538:UPL65538 UZD65538:UZH65538 VIZ65538:VJD65538 VSV65538:VSZ65538 WCR65538:WCV65538 WMN65538:WMR65538 WWJ65538:WWN65538 AB131074:AF131074 JX131074:KB131074 TT131074:TX131074 ADP131074:ADT131074 ANL131074:ANP131074 AXH131074:AXL131074 BHD131074:BHH131074 BQZ131074:BRD131074 CAV131074:CAZ131074 CKR131074:CKV131074 CUN131074:CUR131074 DEJ131074:DEN131074 DOF131074:DOJ131074 DYB131074:DYF131074 EHX131074:EIB131074 ERT131074:ERX131074 FBP131074:FBT131074 FLL131074:FLP131074 FVH131074:FVL131074 GFD131074:GFH131074 GOZ131074:GPD131074 GYV131074:GYZ131074 HIR131074:HIV131074 HSN131074:HSR131074 ICJ131074:ICN131074 IMF131074:IMJ131074 IWB131074:IWF131074 JFX131074:JGB131074 JPT131074:JPX131074 JZP131074:JZT131074 KJL131074:KJP131074 KTH131074:KTL131074 LDD131074:LDH131074 LMZ131074:LND131074 LWV131074:LWZ131074 MGR131074:MGV131074 MQN131074:MQR131074 NAJ131074:NAN131074 NKF131074:NKJ131074 NUB131074:NUF131074 ODX131074:OEB131074 ONT131074:ONX131074 OXP131074:OXT131074 PHL131074:PHP131074 PRH131074:PRL131074 QBD131074:QBH131074 QKZ131074:QLD131074 QUV131074:QUZ131074 RER131074:REV131074 RON131074:ROR131074 RYJ131074:RYN131074 SIF131074:SIJ131074 SSB131074:SSF131074 TBX131074:TCB131074 TLT131074:TLX131074 TVP131074:TVT131074 UFL131074:UFP131074 UPH131074:UPL131074 UZD131074:UZH131074 VIZ131074:VJD131074 VSV131074:VSZ131074 WCR131074:WCV131074 WMN131074:WMR131074 WWJ131074:WWN131074 AB196610:AF196610 JX196610:KB196610 TT196610:TX196610 ADP196610:ADT196610 ANL196610:ANP196610 AXH196610:AXL196610 BHD196610:BHH196610 BQZ196610:BRD196610 CAV196610:CAZ196610 CKR196610:CKV196610 CUN196610:CUR196610 DEJ196610:DEN196610 DOF196610:DOJ196610 DYB196610:DYF196610 EHX196610:EIB196610 ERT196610:ERX196610 FBP196610:FBT196610 FLL196610:FLP196610 FVH196610:FVL196610 GFD196610:GFH196610 GOZ196610:GPD196610 GYV196610:GYZ196610 HIR196610:HIV196610 HSN196610:HSR196610 ICJ196610:ICN196610 IMF196610:IMJ196610 IWB196610:IWF196610 JFX196610:JGB196610 JPT196610:JPX196610 JZP196610:JZT196610 KJL196610:KJP196610 KTH196610:KTL196610 LDD196610:LDH196610 LMZ196610:LND196610 LWV196610:LWZ196610 MGR196610:MGV196610 MQN196610:MQR196610 NAJ196610:NAN196610 NKF196610:NKJ196610 NUB196610:NUF196610 ODX196610:OEB196610 ONT196610:ONX196610 OXP196610:OXT196610 PHL196610:PHP196610 PRH196610:PRL196610 QBD196610:QBH196610 QKZ196610:QLD196610 QUV196610:QUZ196610 RER196610:REV196610 RON196610:ROR196610 RYJ196610:RYN196610 SIF196610:SIJ196610 SSB196610:SSF196610 TBX196610:TCB196610 TLT196610:TLX196610 TVP196610:TVT196610 UFL196610:UFP196610 UPH196610:UPL196610 UZD196610:UZH196610 VIZ196610:VJD196610 VSV196610:VSZ196610 WCR196610:WCV196610 WMN196610:WMR196610 WWJ196610:WWN196610 AB262146:AF262146 JX262146:KB262146 TT262146:TX262146 ADP262146:ADT262146 ANL262146:ANP262146 AXH262146:AXL262146 BHD262146:BHH262146 BQZ262146:BRD262146 CAV262146:CAZ262146 CKR262146:CKV262146 CUN262146:CUR262146 DEJ262146:DEN262146 DOF262146:DOJ262146 DYB262146:DYF262146 EHX262146:EIB262146 ERT262146:ERX262146 FBP262146:FBT262146 FLL262146:FLP262146 FVH262146:FVL262146 GFD262146:GFH262146 GOZ262146:GPD262146 GYV262146:GYZ262146 HIR262146:HIV262146 HSN262146:HSR262146 ICJ262146:ICN262146 IMF262146:IMJ262146 IWB262146:IWF262146 JFX262146:JGB262146 JPT262146:JPX262146 JZP262146:JZT262146 KJL262146:KJP262146 KTH262146:KTL262146 LDD262146:LDH262146 LMZ262146:LND262146 LWV262146:LWZ262146 MGR262146:MGV262146 MQN262146:MQR262146 NAJ262146:NAN262146 NKF262146:NKJ262146 NUB262146:NUF262146 ODX262146:OEB262146 ONT262146:ONX262146 OXP262146:OXT262146 PHL262146:PHP262146 PRH262146:PRL262146 QBD262146:QBH262146 QKZ262146:QLD262146 QUV262146:QUZ262146 RER262146:REV262146 RON262146:ROR262146 RYJ262146:RYN262146 SIF262146:SIJ262146 SSB262146:SSF262146 TBX262146:TCB262146 TLT262146:TLX262146 TVP262146:TVT262146 UFL262146:UFP262146 UPH262146:UPL262146 UZD262146:UZH262146 VIZ262146:VJD262146 VSV262146:VSZ262146 WCR262146:WCV262146 WMN262146:WMR262146 WWJ262146:WWN262146 AB327682:AF327682 JX327682:KB327682 TT327682:TX327682 ADP327682:ADT327682 ANL327682:ANP327682 AXH327682:AXL327682 BHD327682:BHH327682 BQZ327682:BRD327682 CAV327682:CAZ327682 CKR327682:CKV327682 CUN327682:CUR327682 DEJ327682:DEN327682 DOF327682:DOJ327682 DYB327682:DYF327682 EHX327682:EIB327682 ERT327682:ERX327682 FBP327682:FBT327682 FLL327682:FLP327682 FVH327682:FVL327682 GFD327682:GFH327682 GOZ327682:GPD327682 GYV327682:GYZ327682 HIR327682:HIV327682 HSN327682:HSR327682 ICJ327682:ICN327682 IMF327682:IMJ327682 IWB327682:IWF327682 JFX327682:JGB327682 JPT327682:JPX327682 JZP327682:JZT327682 KJL327682:KJP327682 KTH327682:KTL327682 LDD327682:LDH327682 LMZ327682:LND327682 LWV327682:LWZ327682 MGR327682:MGV327682 MQN327682:MQR327682 NAJ327682:NAN327682 NKF327682:NKJ327682 NUB327682:NUF327682 ODX327682:OEB327682 ONT327682:ONX327682 OXP327682:OXT327682 PHL327682:PHP327682 PRH327682:PRL327682 QBD327682:QBH327682 QKZ327682:QLD327682 QUV327682:QUZ327682 RER327682:REV327682 RON327682:ROR327682 RYJ327682:RYN327682 SIF327682:SIJ327682 SSB327682:SSF327682 TBX327682:TCB327682 TLT327682:TLX327682 TVP327682:TVT327682 UFL327682:UFP327682 UPH327682:UPL327682 UZD327682:UZH327682 VIZ327682:VJD327682 VSV327682:VSZ327682 WCR327682:WCV327682 WMN327682:WMR327682 WWJ327682:WWN327682 AB393218:AF393218 JX393218:KB393218 TT393218:TX393218 ADP393218:ADT393218 ANL393218:ANP393218 AXH393218:AXL393218 BHD393218:BHH393218 BQZ393218:BRD393218 CAV393218:CAZ393218 CKR393218:CKV393218 CUN393218:CUR393218 DEJ393218:DEN393218 DOF393218:DOJ393218 DYB393218:DYF393218 EHX393218:EIB393218 ERT393218:ERX393218 FBP393218:FBT393218 FLL393218:FLP393218 FVH393218:FVL393218 GFD393218:GFH393218 GOZ393218:GPD393218 GYV393218:GYZ393218 HIR393218:HIV393218 HSN393218:HSR393218 ICJ393218:ICN393218 IMF393218:IMJ393218 IWB393218:IWF393218 JFX393218:JGB393218 JPT393218:JPX393218 JZP393218:JZT393218 KJL393218:KJP393218 KTH393218:KTL393218 LDD393218:LDH393218 LMZ393218:LND393218 LWV393218:LWZ393218 MGR393218:MGV393218 MQN393218:MQR393218 NAJ393218:NAN393218 NKF393218:NKJ393218 NUB393218:NUF393218 ODX393218:OEB393218 ONT393218:ONX393218 OXP393218:OXT393218 PHL393218:PHP393218 PRH393218:PRL393218 QBD393218:QBH393218 QKZ393218:QLD393218 QUV393218:QUZ393218 RER393218:REV393218 RON393218:ROR393218 RYJ393218:RYN393218 SIF393218:SIJ393218 SSB393218:SSF393218 TBX393218:TCB393218 TLT393218:TLX393218 TVP393218:TVT393218 UFL393218:UFP393218 UPH393218:UPL393218 UZD393218:UZH393218 VIZ393218:VJD393218 VSV393218:VSZ393218 WCR393218:WCV393218 WMN393218:WMR393218 WWJ393218:WWN393218 AB458754:AF458754 JX458754:KB458754 TT458754:TX458754 ADP458754:ADT458754 ANL458754:ANP458754 AXH458754:AXL458754 BHD458754:BHH458754 BQZ458754:BRD458754 CAV458754:CAZ458754 CKR458754:CKV458754 CUN458754:CUR458754 DEJ458754:DEN458754 DOF458754:DOJ458754 DYB458754:DYF458754 EHX458754:EIB458754 ERT458754:ERX458754 FBP458754:FBT458754 FLL458754:FLP458754 FVH458754:FVL458754 GFD458754:GFH458754 GOZ458754:GPD458754 GYV458754:GYZ458754 HIR458754:HIV458754 HSN458754:HSR458754 ICJ458754:ICN458754 IMF458754:IMJ458754 IWB458754:IWF458754 JFX458754:JGB458754 JPT458754:JPX458754 JZP458754:JZT458754 KJL458754:KJP458754 KTH458754:KTL458754 LDD458754:LDH458754 LMZ458754:LND458754 LWV458754:LWZ458754 MGR458754:MGV458754 MQN458754:MQR458754 NAJ458754:NAN458754 NKF458754:NKJ458754 NUB458754:NUF458754 ODX458754:OEB458754 ONT458754:ONX458754 OXP458754:OXT458754 PHL458754:PHP458754 PRH458754:PRL458754 QBD458754:QBH458754 QKZ458754:QLD458754 QUV458754:QUZ458754 RER458754:REV458754 RON458754:ROR458754 RYJ458754:RYN458754 SIF458754:SIJ458754 SSB458754:SSF458754 TBX458754:TCB458754 TLT458754:TLX458754 TVP458754:TVT458754 UFL458754:UFP458754 UPH458754:UPL458754 UZD458754:UZH458754 VIZ458754:VJD458754 VSV458754:VSZ458754 WCR458754:WCV458754 WMN458754:WMR458754 WWJ458754:WWN458754 AB524290:AF524290 JX524290:KB524290 TT524290:TX524290 ADP524290:ADT524290 ANL524290:ANP524290 AXH524290:AXL524290 BHD524290:BHH524290 BQZ524290:BRD524290 CAV524290:CAZ524290 CKR524290:CKV524290 CUN524290:CUR524290 DEJ524290:DEN524290 DOF524290:DOJ524290 DYB524290:DYF524290 EHX524290:EIB524290 ERT524290:ERX524290 FBP524290:FBT524290 FLL524290:FLP524290 FVH524290:FVL524290 GFD524290:GFH524290 GOZ524290:GPD524290 GYV524290:GYZ524290 HIR524290:HIV524290 HSN524290:HSR524290 ICJ524290:ICN524290 IMF524290:IMJ524290 IWB524290:IWF524290 JFX524290:JGB524290 JPT524290:JPX524290 JZP524290:JZT524290 KJL524290:KJP524290 KTH524290:KTL524290 LDD524290:LDH524290 LMZ524290:LND524290 LWV524290:LWZ524290 MGR524290:MGV524290 MQN524290:MQR524290 NAJ524290:NAN524290 NKF524290:NKJ524290 NUB524290:NUF524290 ODX524290:OEB524290 ONT524290:ONX524290 OXP524290:OXT524290 PHL524290:PHP524290 PRH524290:PRL524290 QBD524290:QBH524290 QKZ524290:QLD524290 QUV524290:QUZ524290 RER524290:REV524290 RON524290:ROR524290 RYJ524290:RYN524290 SIF524290:SIJ524290 SSB524290:SSF524290 TBX524290:TCB524290 TLT524290:TLX524290 TVP524290:TVT524290 UFL524290:UFP524290 UPH524290:UPL524290 UZD524290:UZH524290 VIZ524290:VJD524290 VSV524290:VSZ524290 WCR524290:WCV524290 WMN524290:WMR524290 WWJ524290:WWN524290 AB589826:AF589826 JX589826:KB589826 TT589826:TX589826 ADP589826:ADT589826 ANL589826:ANP589826 AXH589826:AXL589826 BHD589826:BHH589826 BQZ589826:BRD589826 CAV589826:CAZ589826 CKR589826:CKV589826 CUN589826:CUR589826 DEJ589826:DEN589826 DOF589826:DOJ589826 DYB589826:DYF589826 EHX589826:EIB589826 ERT589826:ERX589826 FBP589826:FBT589826 FLL589826:FLP589826 FVH589826:FVL589826 GFD589826:GFH589826 GOZ589826:GPD589826 GYV589826:GYZ589826 HIR589826:HIV589826 HSN589826:HSR589826 ICJ589826:ICN589826 IMF589826:IMJ589826 IWB589826:IWF589826 JFX589826:JGB589826 JPT589826:JPX589826 JZP589826:JZT589826 KJL589826:KJP589826 KTH589826:KTL589826 LDD589826:LDH589826 LMZ589826:LND589826 LWV589826:LWZ589826 MGR589826:MGV589826 MQN589826:MQR589826 NAJ589826:NAN589826 NKF589826:NKJ589826 NUB589826:NUF589826 ODX589826:OEB589826 ONT589826:ONX589826 OXP589826:OXT589826 PHL589826:PHP589826 PRH589826:PRL589826 QBD589826:QBH589826 QKZ589826:QLD589826 QUV589826:QUZ589826 RER589826:REV589826 RON589826:ROR589826 RYJ589826:RYN589826 SIF589826:SIJ589826 SSB589826:SSF589826 TBX589826:TCB589826 TLT589826:TLX589826 TVP589826:TVT589826 UFL589826:UFP589826 UPH589826:UPL589826 UZD589826:UZH589826 VIZ589826:VJD589826 VSV589826:VSZ589826 WCR589826:WCV589826 WMN589826:WMR589826 WWJ589826:WWN589826 AB655362:AF655362 JX655362:KB655362 TT655362:TX655362 ADP655362:ADT655362 ANL655362:ANP655362 AXH655362:AXL655362 BHD655362:BHH655362 BQZ655362:BRD655362 CAV655362:CAZ655362 CKR655362:CKV655362 CUN655362:CUR655362 DEJ655362:DEN655362 DOF655362:DOJ655362 DYB655362:DYF655362 EHX655362:EIB655362 ERT655362:ERX655362 FBP655362:FBT655362 FLL655362:FLP655362 FVH655362:FVL655362 GFD655362:GFH655362 GOZ655362:GPD655362 GYV655362:GYZ655362 HIR655362:HIV655362 HSN655362:HSR655362 ICJ655362:ICN655362 IMF655362:IMJ655362 IWB655362:IWF655362 JFX655362:JGB655362 JPT655362:JPX655362 JZP655362:JZT655362 KJL655362:KJP655362 KTH655362:KTL655362 LDD655362:LDH655362 LMZ655362:LND655362 LWV655362:LWZ655362 MGR655362:MGV655362 MQN655362:MQR655362 NAJ655362:NAN655362 NKF655362:NKJ655362 NUB655362:NUF655362 ODX655362:OEB655362 ONT655362:ONX655362 OXP655362:OXT655362 PHL655362:PHP655362 PRH655362:PRL655362 QBD655362:QBH655362 QKZ655362:QLD655362 QUV655362:QUZ655362 RER655362:REV655362 RON655362:ROR655362 RYJ655362:RYN655362 SIF655362:SIJ655362 SSB655362:SSF655362 TBX655362:TCB655362 TLT655362:TLX655362 TVP655362:TVT655362 UFL655362:UFP655362 UPH655362:UPL655362 UZD655362:UZH655362 VIZ655362:VJD655362 VSV655362:VSZ655362 WCR655362:WCV655362 WMN655362:WMR655362 WWJ655362:WWN655362 AB720898:AF720898 JX720898:KB720898 TT720898:TX720898 ADP720898:ADT720898 ANL720898:ANP720898 AXH720898:AXL720898 BHD720898:BHH720898 BQZ720898:BRD720898 CAV720898:CAZ720898 CKR720898:CKV720898 CUN720898:CUR720898 DEJ720898:DEN720898 DOF720898:DOJ720898 DYB720898:DYF720898 EHX720898:EIB720898 ERT720898:ERX720898 FBP720898:FBT720898 FLL720898:FLP720898 FVH720898:FVL720898 GFD720898:GFH720898 GOZ720898:GPD720898 GYV720898:GYZ720898 HIR720898:HIV720898 HSN720898:HSR720898 ICJ720898:ICN720898 IMF720898:IMJ720898 IWB720898:IWF720898 JFX720898:JGB720898 JPT720898:JPX720898 JZP720898:JZT720898 KJL720898:KJP720898 KTH720898:KTL720898 LDD720898:LDH720898 LMZ720898:LND720898 LWV720898:LWZ720898 MGR720898:MGV720898 MQN720898:MQR720898 NAJ720898:NAN720898 NKF720898:NKJ720898 NUB720898:NUF720898 ODX720898:OEB720898 ONT720898:ONX720898 OXP720898:OXT720898 PHL720898:PHP720898 PRH720898:PRL720898 QBD720898:QBH720898 QKZ720898:QLD720898 QUV720898:QUZ720898 RER720898:REV720898 RON720898:ROR720898 RYJ720898:RYN720898 SIF720898:SIJ720898 SSB720898:SSF720898 TBX720898:TCB720898 TLT720898:TLX720898 TVP720898:TVT720898 UFL720898:UFP720898 UPH720898:UPL720898 UZD720898:UZH720898 VIZ720898:VJD720898 VSV720898:VSZ720898 WCR720898:WCV720898 WMN720898:WMR720898 WWJ720898:WWN720898 AB786434:AF786434 JX786434:KB786434 TT786434:TX786434 ADP786434:ADT786434 ANL786434:ANP786434 AXH786434:AXL786434 BHD786434:BHH786434 BQZ786434:BRD786434 CAV786434:CAZ786434 CKR786434:CKV786434 CUN786434:CUR786434 DEJ786434:DEN786434 DOF786434:DOJ786434 DYB786434:DYF786434 EHX786434:EIB786434 ERT786434:ERX786434 FBP786434:FBT786434 FLL786434:FLP786434 FVH786434:FVL786434 GFD786434:GFH786434 GOZ786434:GPD786434 GYV786434:GYZ786434 HIR786434:HIV786434 HSN786434:HSR786434 ICJ786434:ICN786434 IMF786434:IMJ786434 IWB786434:IWF786434 JFX786434:JGB786434 JPT786434:JPX786434 JZP786434:JZT786434 KJL786434:KJP786434 KTH786434:KTL786434 LDD786434:LDH786434 LMZ786434:LND786434 LWV786434:LWZ786434 MGR786434:MGV786434 MQN786434:MQR786434 NAJ786434:NAN786434 NKF786434:NKJ786434 NUB786434:NUF786434 ODX786434:OEB786434 ONT786434:ONX786434 OXP786434:OXT786434 PHL786434:PHP786434 PRH786434:PRL786434 QBD786434:QBH786434 QKZ786434:QLD786434 QUV786434:QUZ786434 RER786434:REV786434 RON786434:ROR786434 RYJ786434:RYN786434 SIF786434:SIJ786434 SSB786434:SSF786434 TBX786434:TCB786434 TLT786434:TLX786434 TVP786434:TVT786434 UFL786434:UFP786434 UPH786434:UPL786434 UZD786434:UZH786434 VIZ786434:VJD786434 VSV786434:VSZ786434 WCR786434:WCV786434 WMN786434:WMR786434 WWJ786434:WWN786434 AB851970:AF851970 JX851970:KB851970 TT851970:TX851970 ADP851970:ADT851970 ANL851970:ANP851970 AXH851970:AXL851970 BHD851970:BHH851970 BQZ851970:BRD851970 CAV851970:CAZ851970 CKR851970:CKV851970 CUN851970:CUR851970 DEJ851970:DEN851970 DOF851970:DOJ851970 DYB851970:DYF851970 EHX851970:EIB851970 ERT851970:ERX851970 FBP851970:FBT851970 FLL851970:FLP851970 FVH851970:FVL851970 GFD851970:GFH851970 GOZ851970:GPD851970 GYV851970:GYZ851970 HIR851970:HIV851970 HSN851970:HSR851970 ICJ851970:ICN851970 IMF851970:IMJ851970 IWB851970:IWF851970 JFX851970:JGB851970 JPT851970:JPX851970 JZP851970:JZT851970 KJL851970:KJP851970 KTH851970:KTL851970 LDD851970:LDH851970 LMZ851970:LND851970 LWV851970:LWZ851970 MGR851970:MGV851970 MQN851970:MQR851970 NAJ851970:NAN851970 NKF851970:NKJ851970 NUB851970:NUF851970 ODX851970:OEB851970 ONT851970:ONX851970 OXP851970:OXT851970 PHL851970:PHP851970 PRH851970:PRL851970 QBD851970:QBH851970 QKZ851970:QLD851970 QUV851970:QUZ851970 RER851970:REV851970 RON851970:ROR851970 RYJ851970:RYN851970 SIF851970:SIJ851970 SSB851970:SSF851970 TBX851970:TCB851970 TLT851970:TLX851970 TVP851970:TVT851970 UFL851970:UFP851970 UPH851970:UPL851970 UZD851970:UZH851970 VIZ851970:VJD851970 VSV851970:VSZ851970 WCR851970:WCV851970 WMN851970:WMR851970 WWJ851970:WWN851970 AB917506:AF917506 JX917506:KB917506 TT917506:TX917506 ADP917506:ADT917506 ANL917506:ANP917506 AXH917506:AXL917506 BHD917506:BHH917506 BQZ917506:BRD917506 CAV917506:CAZ917506 CKR917506:CKV917506 CUN917506:CUR917506 DEJ917506:DEN917506 DOF917506:DOJ917506 DYB917506:DYF917506 EHX917506:EIB917506 ERT917506:ERX917506 FBP917506:FBT917506 FLL917506:FLP917506 FVH917506:FVL917506 GFD917506:GFH917506 GOZ917506:GPD917506 GYV917506:GYZ917506 HIR917506:HIV917506 HSN917506:HSR917506 ICJ917506:ICN917506 IMF917506:IMJ917506 IWB917506:IWF917506 JFX917506:JGB917506 JPT917506:JPX917506 JZP917506:JZT917506 KJL917506:KJP917506 KTH917506:KTL917506 LDD917506:LDH917506 LMZ917506:LND917506 LWV917506:LWZ917506 MGR917506:MGV917506 MQN917506:MQR917506 NAJ917506:NAN917506 NKF917506:NKJ917506 NUB917506:NUF917506 ODX917506:OEB917506 ONT917506:ONX917506 OXP917506:OXT917506 PHL917506:PHP917506 PRH917506:PRL917506 QBD917506:QBH917506 QKZ917506:QLD917506 QUV917506:QUZ917506 RER917506:REV917506 RON917506:ROR917506 RYJ917506:RYN917506 SIF917506:SIJ917506 SSB917506:SSF917506 TBX917506:TCB917506 TLT917506:TLX917506 TVP917506:TVT917506 UFL917506:UFP917506 UPH917506:UPL917506 UZD917506:UZH917506 VIZ917506:VJD917506 VSV917506:VSZ917506 WCR917506:WCV917506 WMN917506:WMR917506 WWJ917506:WWN917506 AB983042:AF983042 JX983042:KB983042 TT983042:TX983042 ADP983042:ADT983042 ANL983042:ANP983042 AXH983042:AXL983042 BHD983042:BHH983042 BQZ983042:BRD983042 CAV983042:CAZ983042 CKR983042:CKV983042 CUN983042:CUR983042 DEJ983042:DEN983042 DOF983042:DOJ983042 DYB983042:DYF983042 EHX983042:EIB983042 ERT983042:ERX983042 FBP983042:FBT983042 FLL983042:FLP983042 FVH983042:FVL983042 GFD983042:GFH983042 GOZ983042:GPD983042 GYV983042:GYZ983042 HIR983042:HIV983042 HSN983042:HSR983042 ICJ983042:ICN983042 IMF983042:IMJ983042 IWB983042:IWF983042 JFX983042:JGB983042 JPT983042:JPX983042 JZP983042:JZT983042 KJL983042:KJP983042 KTH983042:KTL983042 LDD983042:LDH983042 LMZ983042:LND983042 LWV983042:LWZ983042 MGR983042:MGV983042 MQN983042:MQR983042 NAJ983042:NAN983042 NKF983042:NKJ983042 NUB983042:NUF983042 ODX983042:OEB983042 ONT983042:ONX983042 OXP983042:OXT983042 PHL983042:PHP983042 PRH983042:PRL983042 QBD983042:QBH983042 QKZ983042:QLD983042 QUV983042:QUZ983042 RER983042:REV983042 RON983042:ROR983042 RYJ983042:RYN983042 SIF983042:SIJ983042 SSB983042:SSF983042 TBX983042:TCB983042 TLT983042:TLX983042 TVP983042:TVT983042 UFL983042:UFP983042 UPH983042:UPL983042 UZD983042:UZH983042 VIZ983042:VJD983042 VSV983042:VSZ983042 WCR983042:WCV983042 WMN983042:WMR983042 WWJ983042:WWN983042">
      <formula1>$BQ$1:$BQ$3</formula1>
    </dataValidation>
  </dataValidations>
  <printOptions horizontalCentered="1" verticalCentered="1"/>
  <pageMargins left="0.78740157480314965" right="0.78740157480314965" top="0.74" bottom="0.39370078740157483" header="0.51181102362204722" footer="0.19685039370078741"/>
  <pageSetup paperSize="8" scale="90" orientation="landscape" copies="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20"/>
  <sheetViews>
    <sheetView view="pageBreakPreview" zoomScale="80" zoomScaleNormal="115" zoomScaleSheetLayoutView="80" workbookViewId="0">
      <selection activeCell="O62" sqref="O62:P62"/>
    </sheetView>
  </sheetViews>
  <sheetFormatPr defaultColWidth="9" defaultRowHeight="13.2" x14ac:dyDescent="0.2"/>
  <cols>
    <col min="1" max="47" width="3.109375" style="142" customWidth="1"/>
    <col min="48" max="48" width="3.21875" style="142" customWidth="1"/>
    <col min="49" max="52" width="3.109375" style="142" customWidth="1"/>
    <col min="53" max="53" width="2.88671875" style="142" customWidth="1"/>
    <col min="54" max="68" width="3.109375" style="142" customWidth="1"/>
    <col min="69" max="69" width="3.77734375" style="142" customWidth="1"/>
    <col min="70" max="16384" width="9" style="142"/>
  </cols>
  <sheetData>
    <row r="1" spans="1:70" ht="27" customHeight="1" x14ac:dyDescent="0.2">
      <c r="A1" s="417" t="s">
        <v>205</v>
      </c>
      <c r="B1" s="417"/>
      <c r="C1" s="417"/>
      <c r="D1" s="417"/>
      <c r="E1" s="417"/>
      <c r="F1" s="417"/>
      <c r="G1" s="417"/>
      <c r="H1" s="417"/>
      <c r="I1" s="417"/>
      <c r="J1" s="417"/>
      <c r="K1" s="417"/>
      <c r="L1" s="417"/>
      <c r="M1" s="171"/>
      <c r="N1" s="171"/>
      <c r="O1" s="171"/>
      <c r="P1" s="171"/>
      <c r="Q1" s="171"/>
      <c r="R1" s="171"/>
      <c r="S1" s="171"/>
      <c r="T1" s="171"/>
      <c r="U1" s="171"/>
      <c r="V1" s="171"/>
      <c r="W1" s="171"/>
      <c r="X1" s="171"/>
      <c r="Y1" s="171"/>
      <c r="Z1" s="171"/>
      <c r="AA1" s="171"/>
      <c r="AB1" s="171"/>
      <c r="AC1" s="171"/>
      <c r="AD1" s="494" t="s">
        <v>187</v>
      </c>
      <c r="AE1" s="494"/>
      <c r="AF1" s="494"/>
      <c r="AG1" s="494"/>
      <c r="AH1" s="494"/>
      <c r="AI1" s="171" t="s">
        <v>194</v>
      </c>
      <c r="AJ1" s="171"/>
      <c r="AK1" s="171"/>
      <c r="AL1" s="171"/>
      <c r="AM1" s="171"/>
      <c r="AN1" s="171"/>
      <c r="AO1" s="171"/>
      <c r="AP1" s="171"/>
      <c r="AQ1" s="171"/>
      <c r="AR1" s="171"/>
      <c r="AS1" s="171"/>
      <c r="AT1" s="171"/>
      <c r="AU1" s="171"/>
      <c r="AV1" s="171"/>
      <c r="AW1" s="171"/>
      <c r="AX1" s="171"/>
      <c r="AY1" s="171"/>
      <c r="AZ1" s="171"/>
      <c r="BA1" s="171"/>
      <c r="BB1" s="171"/>
      <c r="BC1" s="171"/>
      <c r="BD1" s="171"/>
      <c r="BE1" s="171"/>
      <c r="BF1" s="495" t="s">
        <v>193</v>
      </c>
      <c r="BG1" s="495"/>
      <c r="BH1" s="495"/>
      <c r="BI1" s="495"/>
      <c r="BJ1" s="436" t="str">
        <f>入力シート!J19&amp;" "&amp;入力シート!K19&amp;" 年 "&amp;入力シート!M19&amp;" 月 "&amp;入力シート!O19&amp;" 日"</f>
        <v>令和  年  月  日</v>
      </c>
      <c r="BK1" s="436"/>
      <c r="BL1" s="436"/>
      <c r="BM1" s="436"/>
      <c r="BN1" s="436"/>
      <c r="BO1" s="436"/>
      <c r="BP1" s="436"/>
    </row>
    <row r="2" spans="1:70" ht="21.9" customHeight="1" x14ac:dyDescent="0.2">
      <c r="A2" s="452" t="s">
        <v>212</v>
      </c>
      <c r="B2" s="453"/>
      <c r="C2" s="454"/>
      <c r="D2" s="501" t="str">
        <f>"　起工第 "&amp;入力シート!C9&amp;"号　　"&amp;入力シート!C10</f>
        <v>　起工第 号　　</v>
      </c>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3"/>
      <c r="AK2" s="365" t="s">
        <v>192</v>
      </c>
      <c r="AL2" s="498"/>
      <c r="AM2" s="170" t="s">
        <v>100</v>
      </c>
      <c r="AN2" s="370" t="str">
        <f>入力シート!C12&amp;" "&amp;入力シート!D12&amp;" 年 "&amp;入力シート!F12&amp;" 月 "&amp;入力シート!H12&amp;" 日"</f>
        <v>令和  年  月  日</v>
      </c>
      <c r="AO2" s="370"/>
      <c r="AP2" s="370"/>
      <c r="AQ2" s="370"/>
      <c r="AR2" s="370"/>
      <c r="AS2" s="370"/>
      <c r="AT2" s="370"/>
      <c r="AU2" s="371"/>
      <c r="AV2" s="384" t="s">
        <v>191</v>
      </c>
      <c r="AW2" s="370"/>
      <c r="AX2" s="370"/>
      <c r="AY2" s="370"/>
      <c r="AZ2" s="370"/>
      <c r="BA2" s="371"/>
      <c r="BB2" s="384">
        <f>入力シート!C5</f>
        <v>0</v>
      </c>
      <c r="BC2" s="370"/>
      <c r="BD2" s="370"/>
      <c r="BE2" s="370"/>
      <c r="BF2" s="370"/>
      <c r="BG2" s="370"/>
      <c r="BH2" s="370"/>
      <c r="BI2" s="370"/>
      <c r="BJ2" s="370"/>
      <c r="BK2" s="370"/>
      <c r="BL2" s="370"/>
      <c r="BM2" s="370"/>
      <c r="BN2" s="370"/>
      <c r="BO2" s="370"/>
      <c r="BP2" s="371"/>
      <c r="BQ2" s="451" t="s">
        <v>204</v>
      </c>
      <c r="BR2" s="142" t="s">
        <v>189</v>
      </c>
    </row>
    <row r="3" spans="1:70" ht="21.9" customHeight="1" x14ac:dyDescent="0.2">
      <c r="A3" s="455"/>
      <c r="B3" s="456"/>
      <c r="C3" s="457"/>
      <c r="D3" s="504"/>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6"/>
      <c r="AK3" s="499"/>
      <c r="AL3" s="500"/>
      <c r="AM3" s="170" t="s">
        <v>101</v>
      </c>
      <c r="AN3" s="370" t="str">
        <f>IF(入力シート!K13=0,入力シート!J12&amp;" "&amp;入力シート!K12&amp;" 年 "&amp;入力シート!M12&amp;" 月 "&amp;入力シート!O12&amp;" 日",入力シート!J13&amp;" "&amp;入力シート!K13&amp;" 年 "&amp;入力シート!M13&amp;" 月 "&amp;入力シート!O13&amp;" 日")</f>
        <v>令和  年  月  日</v>
      </c>
      <c r="AO3" s="370"/>
      <c r="AP3" s="370"/>
      <c r="AQ3" s="370"/>
      <c r="AR3" s="370"/>
      <c r="AS3" s="370"/>
      <c r="AT3" s="370"/>
      <c r="AU3" s="371"/>
      <c r="AV3" s="384" t="s">
        <v>188</v>
      </c>
      <c r="AW3" s="370"/>
      <c r="AX3" s="370"/>
      <c r="AY3" s="370"/>
      <c r="AZ3" s="370"/>
      <c r="BA3" s="371"/>
      <c r="BB3" s="384">
        <f>入力シート!M6</f>
        <v>0</v>
      </c>
      <c r="BC3" s="370"/>
      <c r="BD3" s="370"/>
      <c r="BE3" s="370"/>
      <c r="BF3" s="370"/>
      <c r="BG3" s="370"/>
      <c r="BH3" s="370"/>
      <c r="BI3" s="370"/>
      <c r="BJ3" s="370"/>
      <c r="BK3" s="370"/>
      <c r="BL3" s="370"/>
      <c r="BM3" s="370"/>
      <c r="BN3" s="370" t="s">
        <v>207</v>
      </c>
      <c r="BO3" s="370"/>
      <c r="BP3" s="371"/>
      <c r="BQ3" s="451"/>
      <c r="BR3" s="142" t="s">
        <v>187</v>
      </c>
    </row>
    <row r="4" spans="1:70" ht="16.5" customHeight="1" x14ac:dyDescent="0.2">
      <c r="A4" s="464" t="s">
        <v>186</v>
      </c>
      <c r="B4" s="464"/>
      <c r="C4" s="464"/>
      <c r="D4" s="464"/>
      <c r="E4" s="384"/>
      <c r="F4" s="430" t="s">
        <v>185</v>
      </c>
      <c r="G4" s="398"/>
      <c r="H4" s="398"/>
      <c r="I4" s="398"/>
      <c r="J4" s="398"/>
      <c r="K4" s="398"/>
      <c r="L4" s="366"/>
      <c r="M4" s="365" t="s">
        <v>181</v>
      </c>
      <c r="N4" s="366"/>
      <c r="O4" s="384" t="str">
        <f>入力シート!C12&amp;" "&amp;入力シート!D12&amp;" 年 "</f>
        <v xml:space="preserve">令和  年 </v>
      </c>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F4" s="370"/>
      <c r="BG4" s="370"/>
      <c r="BH4" s="370"/>
      <c r="BI4" s="370"/>
      <c r="BJ4" s="371"/>
      <c r="BK4" s="464" t="s">
        <v>180</v>
      </c>
      <c r="BL4" s="464"/>
      <c r="BM4" s="464"/>
      <c r="BN4" s="464"/>
      <c r="BO4" s="464"/>
      <c r="BP4" s="464"/>
      <c r="BQ4" s="451"/>
    </row>
    <row r="5" spans="1:70" ht="16.5" customHeight="1" x14ac:dyDescent="0.2">
      <c r="A5" s="464"/>
      <c r="B5" s="464"/>
      <c r="C5" s="464"/>
      <c r="D5" s="464"/>
      <c r="E5" s="384"/>
      <c r="F5" s="431"/>
      <c r="G5" s="399"/>
      <c r="H5" s="399"/>
      <c r="I5" s="399"/>
      <c r="J5" s="399"/>
      <c r="K5" s="399"/>
      <c r="L5" s="368"/>
      <c r="M5" s="367"/>
      <c r="N5" s="368"/>
      <c r="O5" s="362">
        <f>中間前払請求!$A115</f>
        <v>11</v>
      </c>
      <c r="P5" s="363"/>
      <c r="Q5" s="364"/>
      <c r="R5" s="362">
        <f>中間前払請求!$A116</f>
        <v>12</v>
      </c>
      <c r="S5" s="363"/>
      <c r="T5" s="364"/>
      <c r="U5" s="362">
        <f>中間前払請求!$A117</f>
        <v>1</v>
      </c>
      <c r="V5" s="363"/>
      <c r="W5" s="364"/>
      <c r="X5" s="362">
        <f>中間前払請求!$A118</f>
        <v>2</v>
      </c>
      <c r="Y5" s="363"/>
      <c r="Z5" s="364"/>
      <c r="AA5" s="362">
        <f>中間前払請求!$A119</f>
        <v>3</v>
      </c>
      <c r="AB5" s="363"/>
      <c r="AC5" s="364"/>
      <c r="AD5" s="362">
        <f>中間前払請求!$A120</f>
        <v>4</v>
      </c>
      <c r="AE5" s="363"/>
      <c r="AF5" s="364"/>
      <c r="AG5" s="362">
        <f>中間前払請求!$A121</f>
        <v>5</v>
      </c>
      <c r="AH5" s="363"/>
      <c r="AI5" s="364"/>
      <c r="AJ5" s="362">
        <f>中間前払請求!$A122</f>
        <v>6</v>
      </c>
      <c r="AK5" s="363"/>
      <c r="AL5" s="364"/>
      <c r="AM5" s="362">
        <f>中間前払請求!$A123</f>
        <v>7</v>
      </c>
      <c r="AN5" s="363"/>
      <c r="AO5" s="364"/>
      <c r="AP5" s="362">
        <f>中間前払請求!$A124</f>
        <v>8</v>
      </c>
      <c r="AQ5" s="363"/>
      <c r="AR5" s="364"/>
      <c r="AS5" s="362">
        <f>中間前払請求!$A125</f>
        <v>9</v>
      </c>
      <c r="AT5" s="363"/>
      <c r="AU5" s="364"/>
      <c r="AV5" s="362">
        <f>中間前払請求!$A126</f>
        <v>10</v>
      </c>
      <c r="AW5" s="363"/>
      <c r="AX5" s="364"/>
      <c r="AY5" s="362" t="str">
        <f>中間前払請求!$A127</f>
        <v>月</v>
      </c>
      <c r="AZ5" s="363"/>
      <c r="BA5" s="364"/>
      <c r="BB5" s="362" t="str">
        <f>中間前払請求!$A128</f>
        <v>月</v>
      </c>
      <c r="BC5" s="363"/>
      <c r="BD5" s="364"/>
      <c r="BE5" s="384" t="s">
        <v>179</v>
      </c>
      <c r="BF5" s="370"/>
      <c r="BG5" s="371"/>
      <c r="BH5" s="384" t="s">
        <v>209</v>
      </c>
      <c r="BI5" s="370"/>
      <c r="BJ5" s="371"/>
      <c r="BK5" s="464"/>
      <c r="BL5" s="464"/>
      <c r="BM5" s="464"/>
      <c r="BN5" s="464"/>
      <c r="BO5" s="464"/>
      <c r="BP5" s="464"/>
      <c r="BQ5" s="451"/>
    </row>
    <row r="6" spans="1:70" ht="12.75" customHeight="1" x14ac:dyDescent="0.2">
      <c r="A6" s="409"/>
      <c r="B6" s="410"/>
      <c r="C6" s="410"/>
      <c r="D6" s="410"/>
      <c r="E6" s="410"/>
      <c r="F6" s="400"/>
      <c r="G6" s="401"/>
      <c r="H6" s="401"/>
      <c r="I6" s="401"/>
      <c r="J6" s="401"/>
      <c r="K6" s="401"/>
      <c r="L6" s="402"/>
      <c r="M6" s="392"/>
      <c r="N6" s="393"/>
      <c r="O6" s="166"/>
      <c r="P6" s="165"/>
      <c r="Q6" s="181"/>
      <c r="R6" s="176"/>
      <c r="S6" s="168"/>
      <c r="T6" s="167"/>
      <c r="U6" s="169"/>
      <c r="V6" s="168"/>
      <c r="W6" s="178"/>
      <c r="X6" s="176"/>
      <c r="Y6" s="168"/>
      <c r="Z6" s="167"/>
      <c r="AA6" s="169"/>
      <c r="AB6" s="168"/>
      <c r="AC6" s="178"/>
      <c r="AD6" s="176"/>
      <c r="AE6" s="168"/>
      <c r="AF6" s="167"/>
      <c r="AG6" s="169"/>
      <c r="AH6" s="168"/>
      <c r="AI6" s="178"/>
      <c r="AJ6" s="168"/>
      <c r="AK6" s="168"/>
      <c r="AL6" s="167"/>
      <c r="AM6" s="169"/>
      <c r="AN6" s="168"/>
      <c r="AO6" s="178"/>
      <c r="AP6" s="168"/>
      <c r="AQ6" s="168"/>
      <c r="AR6" s="167"/>
      <c r="AS6" s="169"/>
      <c r="AT6" s="168"/>
      <c r="AU6" s="178"/>
      <c r="AV6" s="168"/>
      <c r="AW6" s="168"/>
      <c r="AX6" s="167"/>
      <c r="AY6" s="169"/>
      <c r="AZ6" s="168"/>
      <c r="BA6" s="178"/>
      <c r="BB6" s="168"/>
      <c r="BC6" s="168"/>
      <c r="BD6" s="167"/>
      <c r="BE6" s="169"/>
      <c r="BF6" s="168"/>
      <c r="BG6" s="178"/>
      <c r="BH6" s="176"/>
      <c r="BI6" s="168"/>
      <c r="BJ6" s="167"/>
      <c r="BK6" s="484" t="s">
        <v>178</v>
      </c>
      <c r="BL6" s="398"/>
      <c r="BM6" s="398"/>
      <c r="BN6" s="398"/>
      <c r="BO6" s="398"/>
      <c r="BP6" s="366"/>
      <c r="BQ6" s="451"/>
    </row>
    <row r="7" spans="1:70" ht="12.75" customHeight="1" x14ac:dyDescent="0.2">
      <c r="A7" s="411"/>
      <c r="B7" s="412"/>
      <c r="C7" s="412"/>
      <c r="D7" s="412"/>
      <c r="E7" s="412"/>
      <c r="F7" s="403"/>
      <c r="G7" s="404"/>
      <c r="H7" s="404"/>
      <c r="I7" s="404"/>
      <c r="J7" s="404"/>
      <c r="K7" s="404"/>
      <c r="L7" s="405"/>
      <c r="M7" s="394"/>
      <c r="N7" s="395"/>
      <c r="O7" s="164"/>
      <c r="P7" s="163"/>
      <c r="Q7" s="179"/>
      <c r="R7" s="177"/>
      <c r="S7" s="163"/>
      <c r="T7" s="155"/>
      <c r="U7" s="164"/>
      <c r="V7" s="163"/>
      <c r="W7" s="179"/>
      <c r="X7" s="177"/>
      <c r="Y7" s="163"/>
      <c r="Z7" s="155"/>
      <c r="AA7" s="164"/>
      <c r="AB7" s="163"/>
      <c r="AC7" s="179"/>
      <c r="AD7" s="177"/>
      <c r="AE7" s="163"/>
      <c r="AF7" s="155"/>
      <c r="AG7" s="164"/>
      <c r="AH7" s="163"/>
      <c r="AI7" s="179"/>
      <c r="AJ7" s="163"/>
      <c r="AK7" s="163"/>
      <c r="AL7" s="155"/>
      <c r="AM7" s="164"/>
      <c r="AN7" s="163"/>
      <c r="AO7" s="179"/>
      <c r="AP7" s="163"/>
      <c r="AQ7" s="163"/>
      <c r="AR7" s="155"/>
      <c r="AS7" s="164"/>
      <c r="AT7" s="163"/>
      <c r="AU7" s="179"/>
      <c r="AV7" s="163"/>
      <c r="AW7" s="163"/>
      <c r="AX7" s="155"/>
      <c r="AY7" s="164"/>
      <c r="AZ7" s="163"/>
      <c r="BA7" s="179"/>
      <c r="BB7" s="163"/>
      <c r="BC7" s="163"/>
      <c r="BD7" s="155"/>
      <c r="BE7" s="164"/>
      <c r="BF7" s="163"/>
      <c r="BG7" s="179"/>
      <c r="BH7" s="177"/>
      <c r="BI7" s="163"/>
      <c r="BJ7" s="155"/>
      <c r="BK7" s="485"/>
      <c r="BL7" s="482"/>
      <c r="BM7" s="482"/>
      <c r="BN7" s="482"/>
      <c r="BO7" s="482"/>
      <c r="BP7" s="483"/>
      <c r="BQ7" s="451"/>
    </row>
    <row r="8" spans="1:70" ht="12.75" customHeight="1" x14ac:dyDescent="0.2">
      <c r="A8" s="413"/>
      <c r="B8" s="414"/>
      <c r="C8" s="414"/>
      <c r="D8" s="414"/>
      <c r="E8" s="414"/>
      <c r="F8" s="406"/>
      <c r="G8" s="407"/>
      <c r="H8" s="407"/>
      <c r="I8" s="407"/>
      <c r="J8" s="407"/>
      <c r="K8" s="407"/>
      <c r="L8" s="408"/>
      <c r="M8" s="396"/>
      <c r="N8" s="397"/>
      <c r="O8" s="164"/>
      <c r="P8" s="163"/>
      <c r="Q8" s="179"/>
      <c r="R8" s="143"/>
      <c r="S8" s="161"/>
      <c r="T8" s="148"/>
      <c r="U8" s="162"/>
      <c r="V8" s="161"/>
      <c r="W8" s="180"/>
      <c r="X8" s="143"/>
      <c r="Y8" s="161"/>
      <c r="Z8" s="148"/>
      <c r="AA8" s="162"/>
      <c r="AB8" s="161"/>
      <c r="AC8" s="180"/>
      <c r="AD8" s="143"/>
      <c r="AE8" s="161"/>
      <c r="AF8" s="148"/>
      <c r="AG8" s="162"/>
      <c r="AH8" s="161"/>
      <c r="AI8" s="180"/>
      <c r="AJ8" s="161"/>
      <c r="AK8" s="161"/>
      <c r="AL8" s="148"/>
      <c r="AM8" s="162"/>
      <c r="AN8" s="161"/>
      <c r="AO8" s="180"/>
      <c r="AP8" s="161"/>
      <c r="AQ8" s="161"/>
      <c r="AR8" s="148"/>
      <c r="AS8" s="162"/>
      <c r="AT8" s="161"/>
      <c r="AU8" s="180"/>
      <c r="AV8" s="161"/>
      <c r="AW8" s="161"/>
      <c r="AX8" s="148"/>
      <c r="AY8" s="162"/>
      <c r="AZ8" s="161"/>
      <c r="BA8" s="180"/>
      <c r="BB8" s="161"/>
      <c r="BC8" s="161"/>
      <c r="BD8" s="148"/>
      <c r="BE8" s="162"/>
      <c r="BF8" s="161"/>
      <c r="BG8" s="180"/>
      <c r="BH8" s="143"/>
      <c r="BI8" s="161"/>
      <c r="BJ8" s="148"/>
      <c r="BK8" s="485"/>
      <c r="BL8" s="482"/>
      <c r="BM8" s="482"/>
      <c r="BN8" s="482"/>
      <c r="BO8" s="482"/>
      <c r="BP8" s="483"/>
      <c r="BQ8" s="451"/>
    </row>
    <row r="9" spans="1:70" ht="12.75" customHeight="1" x14ac:dyDescent="0.2">
      <c r="A9" s="409"/>
      <c r="B9" s="410"/>
      <c r="C9" s="410"/>
      <c r="D9" s="410"/>
      <c r="E9" s="410"/>
      <c r="F9" s="400"/>
      <c r="G9" s="401"/>
      <c r="H9" s="401"/>
      <c r="I9" s="401"/>
      <c r="J9" s="401"/>
      <c r="K9" s="401"/>
      <c r="L9" s="402"/>
      <c r="M9" s="372"/>
      <c r="N9" s="373"/>
      <c r="O9" s="156"/>
      <c r="P9" s="165"/>
      <c r="Q9" s="160"/>
      <c r="R9" s="156"/>
      <c r="S9" s="165"/>
      <c r="T9" s="160"/>
      <c r="U9" s="166"/>
      <c r="V9" s="165"/>
      <c r="W9" s="181"/>
      <c r="X9" s="156"/>
      <c r="Y9" s="165"/>
      <c r="Z9" s="160"/>
      <c r="AA9" s="166"/>
      <c r="AB9" s="165"/>
      <c r="AC9" s="181"/>
      <c r="AD9" s="156"/>
      <c r="AE9" s="165"/>
      <c r="AF9" s="160"/>
      <c r="AG9" s="166"/>
      <c r="AH9" s="165"/>
      <c r="AI9" s="181"/>
      <c r="AJ9" s="165"/>
      <c r="AK9" s="165"/>
      <c r="AL9" s="160"/>
      <c r="AM9" s="166"/>
      <c r="AN9" s="165"/>
      <c r="AO9" s="181"/>
      <c r="AP9" s="165"/>
      <c r="AQ9" s="165"/>
      <c r="AR9" s="160"/>
      <c r="AS9" s="166"/>
      <c r="AT9" s="165"/>
      <c r="AU9" s="181"/>
      <c r="AV9" s="165"/>
      <c r="AW9" s="165"/>
      <c r="AX9" s="160"/>
      <c r="AY9" s="166"/>
      <c r="AZ9" s="165"/>
      <c r="BA9" s="181"/>
      <c r="BB9" s="165"/>
      <c r="BC9" s="165"/>
      <c r="BD9" s="160"/>
      <c r="BE9" s="166"/>
      <c r="BF9" s="165"/>
      <c r="BG9" s="181"/>
      <c r="BH9" s="156"/>
      <c r="BI9" s="165"/>
      <c r="BJ9" s="160"/>
      <c r="BK9" s="486" t="s">
        <v>177</v>
      </c>
      <c r="BL9" s="482"/>
      <c r="BM9" s="482"/>
      <c r="BN9" s="482"/>
      <c r="BO9" s="482"/>
      <c r="BP9" s="483"/>
      <c r="BQ9" s="451"/>
    </row>
    <row r="10" spans="1:70" ht="12.75" customHeight="1" x14ac:dyDescent="0.2">
      <c r="A10" s="411"/>
      <c r="B10" s="412"/>
      <c r="C10" s="412"/>
      <c r="D10" s="412"/>
      <c r="E10" s="412"/>
      <c r="F10" s="403"/>
      <c r="G10" s="404"/>
      <c r="H10" s="404"/>
      <c r="I10" s="404"/>
      <c r="J10" s="404"/>
      <c r="K10" s="404"/>
      <c r="L10" s="405"/>
      <c r="M10" s="374"/>
      <c r="N10" s="375"/>
      <c r="O10" s="177"/>
      <c r="P10" s="163"/>
      <c r="Q10" s="155"/>
      <c r="R10" s="177"/>
      <c r="S10" s="163"/>
      <c r="T10" s="155"/>
      <c r="U10" s="164"/>
      <c r="V10" s="163"/>
      <c r="W10" s="179"/>
      <c r="X10" s="177"/>
      <c r="Y10" s="163"/>
      <c r="Z10" s="155"/>
      <c r="AA10" s="164"/>
      <c r="AB10" s="163"/>
      <c r="AC10" s="179"/>
      <c r="AD10" s="177"/>
      <c r="AE10" s="163"/>
      <c r="AF10" s="155"/>
      <c r="AG10" s="164"/>
      <c r="AH10" s="163"/>
      <c r="AI10" s="179"/>
      <c r="AJ10" s="163"/>
      <c r="AK10" s="163"/>
      <c r="AL10" s="155"/>
      <c r="AM10" s="164"/>
      <c r="AN10" s="163"/>
      <c r="AO10" s="179"/>
      <c r="AP10" s="163"/>
      <c r="AQ10" s="163"/>
      <c r="AR10" s="155"/>
      <c r="AS10" s="164"/>
      <c r="AT10" s="163"/>
      <c r="AU10" s="179"/>
      <c r="AV10" s="163"/>
      <c r="AW10" s="163"/>
      <c r="AX10" s="155"/>
      <c r="AY10" s="164"/>
      <c r="AZ10" s="163"/>
      <c r="BA10" s="179"/>
      <c r="BB10" s="163"/>
      <c r="BC10" s="163"/>
      <c r="BD10" s="155"/>
      <c r="BE10" s="164"/>
      <c r="BF10" s="163"/>
      <c r="BG10" s="179"/>
      <c r="BH10" s="177"/>
      <c r="BI10" s="163"/>
      <c r="BJ10" s="155"/>
      <c r="BK10" s="485"/>
      <c r="BL10" s="482"/>
      <c r="BM10" s="482"/>
      <c r="BN10" s="482"/>
      <c r="BO10" s="482"/>
      <c r="BP10" s="483"/>
      <c r="BQ10" s="451"/>
    </row>
    <row r="11" spans="1:70" ht="12.75" customHeight="1" x14ac:dyDescent="0.2">
      <c r="A11" s="413"/>
      <c r="B11" s="414"/>
      <c r="C11" s="414"/>
      <c r="D11" s="414"/>
      <c r="E11" s="414"/>
      <c r="F11" s="406"/>
      <c r="G11" s="407"/>
      <c r="H11" s="407"/>
      <c r="I11" s="407"/>
      <c r="J11" s="407"/>
      <c r="K11" s="407"/>
      <c r="L11" s="408"/>
      <c r="M11" s="376"/>
      <c r="N11" s="377"/>
      <c r="O11" s="143"/>
      <c r="P11" s="161"/>
      <c r="Q11" s="148"/>
      <c r="R11" s="143"/>
      <c r="S11" s="161"/>
      <c r="T11" s="148"/>
      <c r="U11" s="162"/>
      <c r="V11" s="161"/>
      <c r="W11" s="180"/>
      <c r="X11" s="143"/>
      <c r="Y11" s="161"/>
      <c r="Z11" s="148"/>
      <c r="AA11" s="162"/>
      <c r="AB11" s="161"/>
      <c r="AC11" s="180"/>
      <c r="AD11" s="143"/>
      <c r="AE11" s="161"/>
      <c r="AF11" s="148"/>
      <c r="AG11" s="162"/>
      <c r="AH11" s="161"/>
      <c r="AI11" s="180"/>
      <c r="AJ11" s="161"/>
      <c r="AK11" s="161"/>
      <c r="AL11" s="148"/>
      <c r="AM11" s="162"/>
      <c r="AN11" s="161"/>
      <c r="AO11" s="180"/>
      <c r="AP11" s="161"/>
      <c r="AQ11" s="161"/>
      <c r="AR11" s="148"/>
      <c r="AS11" s="162"/>
      <c r="AT11" s="161"/>
      <c r="AU11" s="180"/>
      <c r="AV11" s="161"/>
      <c r="AW11" s="161"/>
      <c r="AX11" s="148"/>
      <c r="AY11" s="162"/>
      <c r="AZ11" s="161"/>
      <c r="BA11" s="180"/>
      <c r="BB11" s="161"/>
      <c r="BC11" s="161"/>
      <c r="BD11" s="148"/>
      <c r="BE11" s="162"/>
      <c r="BF11" s="161"/>
      <c r="BG11" s="180"/>
      <c r="BH11" s="143"/>
      <c r="BI11" s="161"/>
      <c r="BJ11" s="148"/>
      <c r="BK11" s="485"/>
      <c r="BL11" s="482"/>
      <c r="BM11" s="482"/>
      <c r="BN11" s="482"/>
      <c r="BO11" s="482"/>
      <c r="BP11" s="483"/>
      <c r="BQ11" s="451"/>
    </row>
    <row r="12" spans="1:70" ht="12.75" customHeight="1" x14ac:dyDescent="0.2">
      <c r="A12" s="409"/>
      <c r="B12" s="410"/>
      <c r="C12" s="410"/>
      <c r="D12" s="410"/>
      <c r="E12" s="410"/>
      <c r="F12" s="400"/>
      <c r="G12" s="401"/>
      <c r="H12" s="401"/>
      <c r="I12" s="401"/>
      <c r="J12" s="401"/>
      <c r="K12" s="401"/>
      <c r="L12" s="402"/>
      <c r="M12" s="372"/>
      <c r="N12" s="373"/>
      <c r="O12" s="156"/>
      <c r="P12" s="165"/>
      <c r="Q12" s="160"/>
      <c r="R12" s="156"/>
      <c r="S12" s="165"/>
      <c r="T12" s="160"/>
      <c r="U12" s="166"/>
      <c r="V12" s="165"/>
      <c r="W12" s="181"/>
      <c r="X12" s="156"/>
      <c r="Y12" s="165"/>
      <c r="Z12" s="160"/>
      <c r="AA12" s="166"/>
      <c r="AB12" s="165"/>
      <c r="AC12" s="181"/>
      <c r="AD12" s="156"/>
      <c r="AE12" s="165"/>
      <c r="AF12" s="160"/>
      <c r="AG12" s="166"/>
      <c r="AH12" s="165"/>
      <c r="AI12" s="181"/>
      <c r="AJ12" s="165"/>
      <c r="AK12" s="165"/>
      <c r="AL12" s="160"/>
      <c r="AM12" s="166"/>
      <c r="AN12" s="165"/>
      <c r="AO12" s="181"/>
      <c r="AP12" s="165"/>
      <c r="AQ12" s="165"/>
      <c r="AR12" s="160"/>
      <c r="AS12" s="166"/>
      <c r="AT12" s="165"/>
      <c r="AU12" s="181"/>
      <c r="AV12" s="165"/>
      <c r="AW12" s="165"/>
      <c r="AX12" s="160"/>
      <c r="AY12" s="166"/>
      <c r="AZ12" s="165"/>
      <c r="BA12" s="181"/>
      <c r="BB12" s="165"/>
      <c r="BC12" s="165"/>
      <c r="BD12" s="160"/>
      <c r="BE12" s="166"/>
      <c r="BF12" s="165"/>
      <c r="BG12" s="181"/>
      <c r="BH12" s="156"/>
      <c r="BI12" s="165"/>
      <c r="BJ12" s="160"/>
      <c r="BK12" s="487" t="s">
        <v>176</v>
      </c>
      <c r="BL12" s="488"/>
      <c r="BM12" s="488"/>
      <c r="BN12" s="488"/>
      <c r="BO12" s="488"/>
      <c r="BP12" s="489"/>
      <c r="BQ12" s="451"/>
    </row>
    <row r="13" spans="1:70" ht="12.75" customHeight="1" x14ac:dyDescent="0.2">
      <c r="A13" s="411"/>
      <c r="B13" s="412"/>
      <c r="C13" s="412"/>
      <c r="D13" s="412"/>
      <c r="E13" s="412"/>
      <c r="F13" s="403"/>
      <c r="G13" s="404"/>
      <c r="H13" s="404"/>
      <c r="I13" s="404"/>
      <c r="J13" s="404"/>
      <c r="K13" s="404"/>
      <c r="L13" s="405"/>
      <c r="M13" s="374"/>
      <c r="N13" s="375"/>
      <c r="O13" s="177"/>
      <c r="P13" s="163"/>
      <c r="Q13" s="155"/>
      <c r="R13" s="177"/>
      <c r="S13" s="163"/>
      <c r="T13" s="155"/>
      <c r="U13" s="164"/>
      <c r="V13" s="163"/>
      <c r="W13" s="179"/>
      <c r="X13" s="177"/>
      <c r="Y13" s="163"/>
      <c r="Z13" s="155"/>
      <c r="AA13" s="164"/>
      <c r="AB13" s="163"/>
      <c r="AC13" s="179"/>
      <c r="AD13" s="177"/>
      <c r="AE13" s="163"/>
      <c r="AF13" s="155"/>
      <c r="AG13" s="164"/>
      <c r="AH13" s="163"/>
      <c r="AI13" s="179"/>
      <c r="AJ13" s="163"/>
      <c r="AK13" s="163"/>
      <c r="AL13" s="155"/>
      <c r="AM13" s="164"/>
      <c r="AN13" s="163"/>
      <c r="AO13" s="179"/>
      <c r="AP13" s="163"/>
      <c r="AQ13" s="163"/>
      <c r="AR13" s="155"/>
      <c r="AS13" s="164"/>
      <c r="AT13" s="163"/>
      <c r="AU13" s="179"/>
      <c r="AV13" s="163"/>
      <c r="AW13" s="163"/>
      <c r="AX13" s="155"/>
      <c r="AY13" s="164"/>
      <c r="AZ13" s="163"/>
      <c r="BA13" s="179"/>
      <c r="BB13" s="163"/>
      <c r="BC13" s="163"/>
      <c r="BD13" s="155"/>
      <c r="BE13" s="164"/>
      <c r="BF13" s="163"/>
      <c r="BG13" s="179"/>
      <c r="BH13" s="177"/>
      <c r="BI13" s="163"/>
      <c r="BJ13" s="155"/>
      <c r="BK13" s="490"/>
      <c r="BL13" s="488"/>
      <c r="BM13" s="488"/>
      <c r="BN13" s="488"/>
      <c r="BO13" s="488"/>
      <c r="BP13" s="489"/>
      <c r="BQ13" s="451"/>
    </row>
    <row r="14" spans="1:70" ht="12.75" customHeight="1" x14ac:dyDescent="0.2">
      <c r="A14" s="413"/>
      <c r="B14" s="414"/>
      <c r="C14" s="414"/>
      <c r="D14" s="414"/>
      <c r="E14" s="414"/>
      <c r="F14" s="406"/>
      <c r="G14" s="407"/>
      <c r="H14" s="407"/>
      <c r="I14" s="407"/>
      <c r="J14" s="407"/>
      <c r="K14" s="407"/>
      <c r="L14" s="408"/>
      <c r="M14" s="376"/>
      <c r="N14" s="377"/>
      <c r="O14" s="143"/>
      <c r="P14" s="161"/>
      <c r="Q14" s="148"/>
      <c r="R14" s="143"/>
      <c r="S14" s="161"/>
      <c r="T14" s="148"/>
      <c r="U14" s="162"/>
      <c r="V14" s="161"/>
      <c r="W14" s="180"/>
      <c r="X14" s="143"/>
      <c r="Y14" s="161"/>
      <c r="Z14" s="148"/>
      <c r="AA14" s="162"/>
      <c r="AB14" s="161"/>
      <c r="AC14" s="180"/>
      <c r="AD14" s="143"/>
      <c r="AE14" s="161"/>
      <c r="AF14" s="148"/>
      <c r="AG14" s="162"/>
      <c r="AH14" s="161"/>
      <c r="AI14" s="180"/>
      <c r="AJ14" s="161"/>
      <c r="AK14" s="161"/>
      <c r="AL14" s="148"/>
      <c r="AM14" s="162"/>
      <c r="AN14" s="161"/>
      <c r="AO14" s="180"/>
      <c r="AP14" s="161"/>
      <c r="AQ14" s="161"/>
      <c r="AR14" s="148"/>
      <c r="AS14" s="162"/>
      <c r="AT14" s="161"/>
      <c r="AU14" s="180"/>
      <c r="AV14" s="161"/>
      <c r="AW14" s="161"/>
      <c r="AX14" s="148"/>
      <c r="AY14" s="162"/>
      <c r="AZ14" s="161"/>
      <c r="BA14" s="180"/>
      <c r="BB14" s="161"/>
      <c r="BC14" s="161"/>
      <c r="BD14" s="148"/>
      <c r="BE14" s="162"/>
      <c r="BF14" s="161"/>
      <c r="BG14" s="180"/>
      <c r="BH14" s="143"/>
      <c r="BI14" s="161"/>
      <c r="BJ14" s="148"/>
      <c r="BK14" s="490"/>
      <c r="BL14" s="488"/>
      <c r="BM14" s="488"/>
      <c r="BN14" s="488"/>
      <c r="BO14" s="488"/>
      <c r="BP14" s="489"/>
      <c r="BQ14" s="451"/>
    </row>
    <row r="15" spans="1:70" ht="12.75" customHeight="1" x14ac:dyDescent="0.2">
      <c r="A15" s="409"/>
      <c r="B15" s="410"/>
      <c r="C15" s="410"/>
      <c r="D15" s="410"/>
      <c r="E15" s="410"/>
      <c r="F15" s="400"/>
      <c r="G15" s="401"/>
      <c r="H15" s="401"/>
      <c r="I15" s="401"/>
      <c r="J15" s="401"/>
      <c r="K15" s="401"/>
      <c r="L15" s="402"/>
      <c r="M15" s="372"/>
      <c r="N15" s="373"/>
      <c r="O15" s="156"/>
      <c r="P15" s="165"/>
      <c r="Q15" s="160"/>
      <c r="R15" s="156"/>
      <c r="S15" s="165"/>
      <c r="T15" s="160"/>
      <c r="U15" s="166"/>
      <c r="V15" s="165"/>
      <c r="W15" s="181"/>
      <c r="X15" s="156"/>
      <c r="Y15" s="165"/>
      <c r="Z15" s="160"/>
      <c r="AA15" s="166"/>
      <c r="AB15" s="165"/>
      <c r="AC15" s="181"/>
      <c r="AD15" s="156"/>
      <c r="AE15" s="165"/>
      <c r="AF15" s="160"/>
      <c r="AG15" s="166"/>
      <c r="AH15" s="165"/>
      <c r="AI15" s="181"/>
      <c r="AJ15" s="165"/>
      <c r="AK15" s="165"/>
      <c r="AL15" s="160"/>
      <c r="AM15" s="166"/>
      <c r="AN15" s="165"/>
      <c r="AO15" s="181"/>
      <c r="AP15" s="165"/>
      <c r="AQ15" s="165"/>
      <c r="AR15" s="160"/>
      <c r="AS15" s="166"/>
      <c r="AT15" s="165"/>
      <c r="AU15" s="181"/>
      <c r="AV15" s="165"/>
      <c r="AW15" s="165"/>
      <c r="AX15" s="160"/>
      <c r="AY15" s="166"/>
      <c r="AZ15" s="165"/>
      <c r="BA15" s="181"/>
      <c r="BB15" s="165"/>
      <c r="BC15" s="165"/>
      <c r="BD15" s="160"/>
      <c r="BE15" s="166"/>
      <c r="BF15" s="165"/>
      <c r="BG15" s="181"/>
      <c r="BH15" s="156"/>
      <c r="BI15" s="165"/>
      <c r="BJ15" s="160"/>
      <c r="BK15" s="432"/>
      <c r="BL15" s="433"/>
      <c r="BM15" s="433"/>
      <c r="BN15" s="433"/>
      <c r="BO15" s="433"/>
      <c r="BP15" s="434"/>
      <c r="BQ15" s="451"/>
    </row>
    <row r="16" spans="1:70" ht="12.75" customHeight="1" x14ac:dyDescent="0.2">
      <c r="A16" s="411"/>
      <c r="B16" s="412"/>
      <c r="C16" s="412"/>
      <c r="D16" s="412"/>
      <c r="E16" s="412"/>
      <c r="F16" s="403"/>
      <c r="G16" s="404"/>
      <c r="H16" s="404"/>
      <c r="I16" s="404"/>
      <c r="J16" s="404"/>
      <c r="K16" s="404"/>
      <c r="L16" s="405"/>
      <c r="M16" s="374"/>
      <c r="N16" s="375"/>
      <c r="O16" s="177"/>
      <c r="P16" s="163"/>
      <c r="Q16" s="155"/>
      <c r="R16" s="177"/>
      <c r="S16" s="163"/>
      <c r="T16" s="155"/>
      <c r="U16" s="164"/>
      <c r="V16" s="163"/>
      <c r="W16" s="179"/>
      <c r="X16" s="177"/>
      <c r="Y16" s="163"/>
      <c r="Z16" s="155"/>
      <c r="AA16" s="164"/>
      <c r="AB16" s="163"/>
      <c r="AC16" s="179"/>
      <c r="AD16" s="177"/>
      <c r="AE16" s="163"/>
      <c r="AF16" s="155"/>
      <c r="AG16" s="164"/>
      <c r="AH16" s="163"/>
      <c r="AI16" s="179"/>
      <c r="AJ16" s="163"/>
      <c r="AK16" s="163"/>
      <c r="AL16" s="155"/>
      <c r="AM16" s="164"/>
      <c r="AN16" s="163"/>
      <c r="AO16" s="179"/>
      <c r="AP16" s="163"/>
      <c r="AQ16" s="163"/>
      <c r="AR16" s="155"/>
      <c r="AS16" s="164"/>
      <c r="AT16" s="163"/>
      <c r="AU16" s="179"/>
      <c r="AV16" s="163"/>
      <c r="AW16" s="163"/>
      <c r="AX16" s="155"/>
      <c r="AY16" s="164"/>
      <c r="AZ16" s="163"/>
      <c r="BA16" s="179"/>
      <c r="BB16" s="163"/>
      <c r="BC16" s="163"/>
      <c r="BD16" s="155"/>
      <c r="BE16" s="164"/>
      <c r="BF16" s="163"/>
      <c r="BG16" s="179"/>
      <c r="BH16" s="177"/>
      <c r="BI16" s="163"/>
      <c r="BJ16" s="155"/>
      <c r="BK16" s="432"/>
      <c r="BL16" s="433"/>
      <c r="BM16" s="433"/>
      <c r="BN16" s="433"/>
      <c r="BO16" s="433"/>
      <c r="BP16" s="434"/>
      <c r="BQ16" s="451"/>
    </row>
    <row r="17" spans="1:69" ht="12.75" customHeight="1" x14ac:dyDescent="0.2">
      <c r="A17" s="413"/>
      <c r="B17" s="414"/>
      <c r="C17" s="414"/>
      <c r="D17" s="414"/>
      <c r="E17" s="414"/>
      <c r="F17" s="406"/>
      <c r="G17" s="407"/>
      <c r="H17" s="407"/>
      <c r="I17" s="407"/>
      <c r="J17" s="407"/>
      <c r="K17" s="407"/>
      <c r="L17" s="408"/>
      <c r="M17" s="376"/>
      <c r="N17" s="377"/>
      <c r="O17" s="143"/>
      <c r="P17" s="161"/>
      <c r="Q17" s="148"/>
      <c r="R17" s="143"/>
      <c r="S17" s="161"/>
      <c r="T17" s="148"/>
      <c r="U17" s="162"/>
      <c r="V17" s="161"/>
      <c r="W17" s="180"/>
      <c r="X17" s="143"/>
      <c r="Y17" s="161"/>
      <c r="Z17" s="148"/>
      <c r="AA17" s="162"/>
      <c r="AB17" s="161"/>
      <c r="AC17" s="180"/>
      <c r="AD17" s="143"/>
      <c r="AE17" s="161"/>
      <c r="AF17" s="148"/>
      <c r="AG17" s="162"/>
      <c r="AH17" s="161"/>
      <c r="AI17" s="180"/>
      <c r="AJ17" s="161"/>
      <c r="AK17" s="161"/>
      <c r="AL17" s="148"/>
      <c r="AM17" s="162"/>
      <c r="AN17" s="161"/>
      <c r="AO17" s="180"/>
      <c r="AP17" s="161"/>
      <c r="AQ17" s="161"/>
      <c r="AR17" s="148"/>
      <c r="AS17" s="162"/>
      <c r="AT17" s="161"/>
      <c r="AU17" s="180"/>
      <c r="AV17" s="161"/>
      <c r="AW17" s="161"/>
      <c r="AX17" s="148"/>
      <c r="AY17" s="162"/>
      <c r="AZ17" s="161"/>
      <c r="BA17" s="180"/>
      <c r="BB17" s="161"/>
      <c r="BC17" s="161"/>
      <c r="BD17" s="148"/>
      <c r="BE17" s="162"/>
      <c r="BF17" s="161"/>
      <c r="BG17" s="180"/>
      <c r="BH17" s="143"/>
      <c r="BI17" s="161"/>
      <c r="BJ17" s="148"/>
      <c r="BK17" s="432"/>
      <c r="BL17" s="433"/>
      <c r="BM17" s="433"/>
      <c r="BN17" s="433"/>
      <c r="BO17" s="433"/>
      <c r="BP17" s="434"/>
      <c r="BQ17" s="451"/>
    </row>
    <row r="18" spans="1:69" ht="12.75" customHeight="1" x14ac:dyDescent="0.2">
      <c r="A18" s="409"/>
      <c r="B18" s="410"/>
      <c r="C18" s="410"/>
      <c r="D18" s="410"/>
      <c r="E18" s="410"/>
      <c r="F18" s="400"/>
      <c r="G18" s="401"/>
      <c r="H18" s="401"/>
      <c r="I18" s="401"/>
      <c r="J18" s="401"/>
      <c r="K18" s="401"/>
      <c r="L18" s="402"/>
      <c r="M18" s="372"/>
      <c r="N18" s="373"/>
      <c r="O18" s="156"/>
      <c r="P18" s="165"/>
      <c r="Q18" s="160"/>
      <c r="R18" s="156"/>
      <c r="S18" s="165"/>
      <c r="T18" s="160"/>
      <c r="U18" s="166"/>
      <c r="V18" s="165"/>
      <c r="W18" s="181"/>
      <c r="X18" s="156"/>
      <c r="Y18" s="165"/>
      <c r="Z18" s="160"/>
      <c r="AA18" s="166"/>
      <c r="AB18" s="165"/>
      <c r="AC18" s="181"/>
      <c r="AD18" s="156"/>
      <c r="AE18" s="165"/>
      <c r="AF18" s="160"/>
      <c r="AG18" s="166"/>
      <c r="AH18" s="165"/>
      <c r="AI18" s="181"/>
      <c r="AJ18" s="165"/>
      <c r="AK18" s="165"/>
      <c r="AL18" s="160"/>
      <c r="AM18" s="166"/>
      <c r="AN18" s="165"/>
      <c r="AO18" s="181"/>
      <c r="AP18" s="165"/>
      <c r="AQ18" s="165"/>
      <c r="AR18" s="160"/>
      <c r="AS18" s="166"/>
      <c r="AT18" s="165"/>
      <c r="AU18" s="181"/>
      <c r="AV18" s="165"/>
      <c r="AW18" s="165"/>
      <c r="AX18" s="160"/>
      <c r="AY18" s="166"/>
      <c r="AZ18" s="165"/>
      <c r="BA18" s="181"/>
      <c r="BB18" s="165"/>
      <c r="BC18" s="165"/>
      <c r="BD18" s="160"/>
      <c r="BE18" s="166"/>
      <c r="BF18" s="165"/>
      <c r="BG18" s="181"/>
      <c r="BH18" s="156"/>
      <c r="BI18" s="165"/>
      <c r="BJ18" s="160"/>
      <c r="BK18" s="432"/>
      <c r="BL18" s="433"/>
      <c r="BM18" s="433"/>
      <c r="BN18" s="433"/>
      <c r="BO18" s="433"/>
      <c r="BP18" s="434"/>
      <c r="BQ18" s="451"/>
    </row>
    <row r="19" spans="1:69" ht="12.75" customHeight="1" x14ac:dyDescent="0.2">
      <c r="A19" s="411"/>
      <c r="B19" s="412"/>
      <c r="C19" s="412"/>
      <c r="D19" s="412"/>
      <c r="E19" s="412"/>
      <c r="F19" s="403"/>
      <c r="G19" s="404"/>
      <c r="H19" s="404"/>
      <c r="I19" s="404"/>
      <c r="J19" s="404"/>
      <c r="K19" s="404"/>
      <c r="L19" s="405"/>
      <c r="M19" s="374"/>
      <c r="N19" s="375"/>
      <c r="O19" s="177"/>
      <c r="P19" s="163"/>
      <c r="Q19" s="155"/>
      <c r="R19" s="177"/>
      <c r="S19" s="163"/>
      <c r="T19" s="155"/>
      <c r="U19" s="164"/>
      <c r="V19" s="163"/>
      <c r="W19" s="179"/>
      <c r="X19" s="177"/>
      <c r="Y19" s="163"/>
      <c r="Z19" s="155"/>
      <c r="AA19" s="164"/>
      <c r="AB19" s="163"/>
      <c r="AC19" s="179"/>
      <c r="AD19" s="177"/>
      <c r="AE19" s="163"/>
      <c r="AF19" s="155"/>
      <c r="AG19" s="164"/>
      <c r="AH19" s="163"/>
      <c r="AI19" s="179"/>
      <c r="AJ19" s="163"/>
      <c r="AK19" s="163"/>
      <c r="AL19" s="155"/>
      <c r="AM19" s="164"/>
      <c r="AN19" s="163"/>
      <c r="AO19" s="179"/>
      <c r="AP19" s="163"/>
      <c r="AQ19" s="163"/>
      <c r="AR19" s="155"/>
      <c r="AS19" s="164"/>
      <c r="AT19" s="163"/>
      <c r="AU19" s="179"/>
      <c r="AV19" s="163"/>
      <c r="AW19" s="163"/>
      <c r="AX19" s="155"/>
      <c r="AY19" s="164"/>
      <c r="AZ19" s="163"/>
      <c r="BA19" s="179"/>
      <c r="BB19" s="163"/>
      <c r="BC19" s="163"/>
      <c r="BD19" s="155"/>
      <c r="BE19" s="164"/>
      <c r="BF19" s="163"/>
      <c r="BG19" s="179"/>
      <c r="BH19" s="177"/>
      <c r="BI19" s="163"/>
      <c r="BJ19" s="155"/>
      <c r="BK19" s="432"/>
      <c r="BL19" s="433"/>
      <c r="BM19" s="433"/>
      <c r="BN19" s="433"/>
      <c r="BO19" s="433"/>
      <c r="BP19" s="434"/>
      <c r="BQ19" s="451"/>
    </row>
    <row r="20" spans="1:69" ht="12.75" customHeight="1" x14ac:dyDescent="0.2">
      <c r="A20" s="413"/>
      <c r="B20" s="414"/>
      <c r="C20" s="414"/>
      <c r="D20" s="414"/>
      <c r="E20" s="414"/>
      <c r="F20" s="406"/>
      <c r="G20" s="407"/>
      <c r="H20" s="407"/>
      <c r="I20" s="407"/>
      <c r="J20" s="407"/>
      <c r="K20" s="407"/>
      <c r="L20" s="408"/>
      <c r="M20" s="376"/>
      <c r="N20" s="377"/>
      <c r="O20" s="143"/>
      <c r="P20" s="161"/>
      <c r="Q20" s="148"/>
      <c r="R20" s="143"/>
      <c r="S20" s="161"/>
      <c r="T20" s="148"/>
      <c r="U20" s="162"/>
      <c r="V20" s="161"/>
      <c r="W20" s="180"/>
      <c r="X20" s="143"/>
      <c r="Y20" s="161"/>
      <c r="Z20" s="148"/>
      <c r="AA20" s="162"/>
      <c r="AB20" s="161"/>
      <c r="AC20" s="180"/>
      <c r="AD20" s="143"/>
      <c r="AE20" s="161"/>
      <c r="AF20" s="148"/>
      <c r="AG20" s="162"/>
      <c r="AH20" s="161"/>
      <c r="AI20" s="180"/>
      <c r="AJ20" s="161"/>
      <c r="AK20" s="161"/>
      <c r="AL20" s="148"/>
      <c r="AM20" s="162"/>
      <c r="AN20" s="161"/>
      <c r="AO20" s="180"/>
      <c r="AP20" s="161"/>
      <c r="AQ20" s="161"/>
      <c r="AR20" s="148"/>
      <c r="AS20" s="162"/>
      <c r="AT20" s="161"/>
      <c r="AU20" s="180"/>
      <c r="AV20" s="161"/>
      <c r="AW20" s="161"/>
      <c r="AX20" s="148"/>
      <c r="AY20" s="162"/>
      <c r="AZ20" s="161"/>
      <c r="BA20" s="180"/>
      <c r="BB20" s="161"/>
      <c r="BC20" s="161"/>
      <c r="BD20" s="148"/>
      <c r="BE20" s="162"/>
      <c r="BF20" s="161"/>
      <c r="BG20" s="180"/>
      <c r="BH20" s="143"/>
      <c r="BI20" s="161"/>
      <c r="BJ20" s="148"/>
      <c r="BK20" s="432"/>
      <c r="BL20" s="433"/>
      <c r="BM20" s="433"/>
      <c r="BN20" s="433"/>
      <c r="BO20" s="433"/>
      <c r="BP20" s="434"/>
    </row>
    <row r="21" spans="1:69" ht="12.75" customHeight="1" x14ac:dyDescent="0.2">
      <c r="A21" s="409"/>
      <c r="B21" s="410"/>
      <c r="C21" s="410"/>
      <c r="D21" s="410"/>
      <c r="E21" s="410"/>
      <c r="F21" s="400"/>
      <c r="G21" s="401"/>
      <c r="H21" s="401"/>
      <c r="I21" s="401"/>
      <c r="J21" s="401"/>
      <c r="K21" s="401"/>
      <c r="L21" s="402"/>
      <c r="M21" s="372"/>
      <c r="N21" s="373"/>
      <c r="O21" s="166"/>
      <c r="P21" s="165"/>
      <c r="Q21" s="181"/>
      <c r="R21" s="156"/>
      <c r="S21" s="165"/>
      <c r="T21" s="160"/>
      <c r="U21" s="166"/>
      <c r="V21" s="165"/>
      <c r="W21" s="181"/>
      <c r="X21" s="156"/>
      <c r="Y21" s="165"/>
      <c r="Z21" s="160"/>
      <c r="AA21" s="166"/>
      <c r="AB21" s="165"/>
      <c r="AC21" s="181"/>
      <c r="AD21" s="156"/>
      <c r="AE21" s="165"/>
      <c r="AF21" s="160"/>
      <c r="AG21" s="166"/>
      <c r="AH21" s="165"/>
      <c r="AI21" s="181"/>
      <c r="AJ21" s="165"/>
      <c r="AK21" s="165"/>
      <c r="AL21" s="160"/>
      <c r="AM21" s="166"/>
      <c r="AN21" s="165"/>
      <c r="AO21" s="181"/>
      <c r="AP21" s="165"/>
      <c r="AQ21" s="165"/>
      <c r="AR21" s="160"/>
      <c r="AS21" s="166"/>
      <c r="AT21" s="165"/>
      <c r="AU21" s="181"/>
      <c r="AV21" s="165"/>
      <c r="AW21" s="165"/>
      <c r="AX21" s="160"/>
      <c r="AY21" s="166"/>
      <c r="AZ21" s="165"/>
      <c r="BA21" s="181"/>
      <c r="BB21" s="165"/>
      <c r="BC21" s="165"/>
      <c r="BD21" s="160"/>
      <c r="BE21" s="166"/>
      <c r="BF21" s="165"/>
      <c r="BG21" s="181"/>
      <c r="BH21" s="156"/>
      <c r="BI21" s="165"/>
      <c r="BJ21" s="160"/>
      <c r="BK21" s="432"/>
      <c r="BL21" s="433"/>
      <c r="BM21" s="433"/>
      <c r="BN21" s="433"/>
      <c r="BO21" s="433"/>
      <c r="BP21" s="434"/>
    </row>
    <row r="22" spans="1:69" ht="12.75" customHeight="1" x14ac:dyDescent="0.2">
      <c r="A22" s="411"/>
      <c r="B22" s="412"/>
      <c r="C22" s="412"/>
      <c r="D22" s="412"/>
      <c r="E22" s="412"/>
      <c r="F22" s="403"/>
      <c r="G22" s="404"/>
      <c r="H22" s="404"/>
      <c r="I22" s="404"/>
      <c r="J22" s="404"/>
      <c r="K22" s="404"/>
      <c r="L22" s="405"/>
      <c r="M22" s="374"/>
      <c r="N22" s="375"/>
      <c r="O22" s="164"/>
      <c r="P22" s="163"/>
      <c r="Q22" s="179"/>
      <c r="R22" s="177"/>
      <c r="S22" s="163"/>
      <c r="T22" s="155"/>
      <c r="U22" s="164"/>
      <c r="V22" s="163"/>
      <c r="W22" s="179"/>
      <c r="X22" s="177"/>
      <c r="Y22" s="163"/>
      <c r="Z22" s="155"/>
      <c r="AA22" s="164"/>
      <c r="AB22" s="163"/>
      <c r="AC22" s="179"/>
      <c r="AD22" s="177"/>
      <c r="AE22" s="163"/>
      <c r="AF22" s="155"/>
      <c r="AG22" s="164"/>
      <c r="AH22" s="163"/>
      <c r="AI22" s="179"/>
      <c r="AJ22" s="163"/>
      <c r="AK22" s="163"/>
      <c r="AL22" s="155"/>
      <c r="AM22" s="164"/>
      <c r="AN22" s="163"/>
      <c r="AO22" s="179"/>
      <c r="AP22" s="163"/>
      <c r="AQ22" s="163"/>
      <c r="AR22" s="155"/>
      <c r="AS22" s="164"/>
      <c r="AT22" s="163"/>
      <c r="AU22" s="179"/>
      <c r="AV22" s="163"/>
      <c r="AW22" s="163"/>
      <c r="AX22" s="155"/>
      <c r="AY22" s="164"/>
      <c r="AZ22" s="163"/>
      <c r="BA22" s="179"/>
      <c r="BB22" s="163"/>
      <c r="BC22" s="163"/>
      <c r="BD22" s="155"/>
      <c r="BE22" s="164"/>
      <c r="BF22" s="163"/>
      <c r="BG22" s="179"/>
      <c r="BH22" s="177"/>
      <c r="BI22" s="163"/>
      <c r="BJ22" s="155"/>
      <c r="BK22" s="432"/>
      <c r="BL22" s="433"/>
      <c r="BM22" s="433"/>
      <c r="BN22" s="433"/>
      <c r="BO22" s="433"/>
      <c r="BP22" s="434"/>
    </row>
    <row r="23" spans="1:69" ht="12.75" customHeight="1" x14ac:dyDescent="0.2">
      <c r="A23" s="413"/>
      <c r="B23" s="414"/>
      <c r="C23" s="414"/>
      <c r="D23" s="414"/>
      <c r="E23" s="414"/>
      <c r="F23" s="406"/>
      <c r="G23" s="407"/>
      <c r="H23" s="407"/>
      <c r="I23" s="407"/>
      <c r="J23" s="407"/>
      <c r="K23" s="407"/>
      <c r="L23" s="408"/>
      <c r="M23" s="376"/>
      <c r="N23" s="377"/>
      <c r="O23" s="162"/>
      <c r="P23" s="161"/>
      <c r="Q23" s="180"/>
      <c r="R23" s="143"/>
      <c r="S23" s="161"/>
      <c r="T23" s="148"/>
      <c r="U23" s="162"/>
      <c r="V23" s="161"/>
      <c r="W23" s="180"/>
      <c r="X23" s="143"/>
      <c r="Y23" s="161"/>
      <c r="Z23" s="148"/>
      <c r="AA23" s="162"/>
      <c r="AB23" s="161"/>
      <c r="AC23" s="180"/>
      <c r="AD23" s="143"/>
      <c r="AE23" s="161"/>
      <c r="AF23" s="148"/>
      <c r="AG23" s="162"/>
      <c r="AH23" s="161"/>
      <c r="AI23" s="180"/>
      <c r="AJ23" s="161"/>
      <c r="AK23" s="161"/>
      <c r="AL23" s="148"/>
      <c r="AM23" s="162"/>
      <c r="AN23" s="161"/>
      <c r="AO23" s="180"/>
      <c r="AP23" s="161"/>
      <c r="AQ23" s="161"/>
      <c r="AR23" s="148"/>
      <c r="AS23" s="162"/>
      <c r="AT23" s="161"/>
      <c r="AU23" s="180"/>
      <c r="AV23" s="161"/>
      <c r="AW23" s="161"/>
      <c r="AX23" s="148"/>
      <c r="AY23" s="162"/>
      <c r="AZ23" s="161"/>
      <c r="BA23" s="180"/>
      <c r="BB23" s="161"/>
      <c r="BC23" s="161"/>
      <c r="BD23" s="148"/>
      <c r="BE23" s="162"/>
      <c r="BF23" s="161"/>
      <c r="BG23" s="180"/>
      <c r="BH23" s="143"/>
      <c r="BI23" s="161"/>
      <c r="BJ23" s="148"/>
      <c r="BK23" s="432"/>
      <c r="BL23" s="433"/>
      <c r="BM23" s="433"/>
      <c r="BN23" s="433"/>
      <c r="BO23" s="433"/>
      <c r="BP23" s="434"/>
    </row>
    <row r="24" spans="1:69" ht="12.75" customHeight="1" x14ac:dyDescent="0.2">
      <c r="A24" s="409"/>
      <c r="B24" s="410"/>
      <c r="C24" s="410"/>
      <c r="D24" s="410"/>
      <c r="E24" s="410"/>
      <c r="F24" s="400"/>
      <c r="G24" s="401"/>
      <c r="H24" s="401"/>
      <c r="I24" s="401"/>
      <c r="J24" s="401"/>
      <c r="K24" s="401"/>
      <c r="L24" s="402"/>
      <c r="M24" s="372"/>
      <c r="N24" s="373"/>
      <c r="O24" s="166"/>
      <c r="P24" s="165"/>
      <c r="Q24" s="181"/>
      <c r="R24" s="156"/>
      <c r="S24" s="165"/>
      <c r="T24" s="160"/>
      <c r="U24" s="166"/>
      <c r="V24" s="165"/>
      <c r="W24" s="181"/>
      <c r="X24" s="156"/>
      <c r="Y24" s="165"/>
      <c r="Z24" s="160"/>
      <c r="AA24" s="166"/>
      <c r="AB24" s="165"/>
      <c r="AC24" s="181"/>
      <c r="AD24" s="156"/>
      <c r="AE24" s="165"/>
      <c r="AF24" s="160"/>
      <c r="AG24" s="166"/>
      <c r="AH24" s="165"/>
      <c r="AI24" s="181"/>
      <c r="AJ24" s="165"/>
      <c r="AK24" s="165"/>
      <c r="AL24" s="160"/>
      <c r="AM24" s="166"/>
      <c r="AN24" s="165"/>
      <c r="AO24" s="181"/>
      <c r="AP24" s="165"/>
      <c r="AQ24" s="165"/>
      <c r="AR24" s="160"/>
      <c r="AS24" s="166"/>
      <c r="AT24" s="165"/>
      <c r="AU24" s="181"/>
      <c r="AV24" s="165"/>
      <c r="AW24" s="165"/>
      <c r="AX24" s="160"/>
      <c r="AY24" s="166"/>
      <c r="AZ24" s="165"/>
      <c r="BA24" s="181"/>
      <c r="BB24" s="165"/>
      <c r="BC24" s="165"/>
      <c r="BD24" s="160"/>
      <c r="BE24" s="166"/>
      <c r="BF24" s="165"/>
      <c r="BG24" s="181"/>
      <c r="BH24" s="156"/>
      <c r="BI24" s="165"/>
      <c r="BJ24" s="160"/>
      <c r="BK24" s="432"/>
      <c r="BL24" s="433"/>
      <c r="BM24" s="433"/>
      <c r="BN24" s="433"/>
      <c r="BO24" s="433"/>
      <c r="BP24" s="434"/>
    </row>
    <row r="25" spans="1:69" ht="12.75" customHeight="1" x14ac:dyDescent="0.2">
      <c r="A25" s="411"/>
      <c r="B25" s="412"/>
      <c r="C25" s="412"/>
      <c r="D25" s="412"/>
      <c r="E25" s="412"/>
      <c r="F25" s="403"/>
      <c r="G25" s="404"/>
      <c r="H25" s="404"/>
      <c r="I25" s="404"/>
      <c r="J25" s="404"/>
      <c r="K25" s="404"/>
      <c r="L25" s="405"/>
      <c r="M25" s="374"/>
      <c r="N25" s="375"/>
      <c r="O25" s="164"/>
      <c r="P25" s="163"/>
      <c r="Q25" s="179"/>
      <c r="R25" s="177"/>
      <c r="S25" s="163"/>
      <c r="T25" s="155"/>
      <c r="U25" s="164"/>
      <c r="V25" s="163"/>
      <c r="W25" s="179"/>
      <c r="X25" s="177"/>
      <c r="Y25" s="163"/>
      <c r="Z25" s="155"/>
      <c r="AA25" s="164"/>
      <c r="AB25" s="163"/>
      <c r="AC25" s="179"/>
      <c r="AD25" s="177"/>
      <c r="AE25" s="163"/>
      <c r="AF25" s="155"/>
      <c r="AG25" s="164"/>
      <c r="AH25" s="163"/>
      <c r="AI25" s="179"/>
      <c r="AJ25" s="163"/>
      <c r="AK25" s="163"/>
      <c r="AL25" s="155"/>
      <c r="AM25" s="164"/>
      <c r="AN25" s="163"/>
      <c r="AO25" s="179"/>
      <c r="AP25" s="163"/>
      <c r="AQ25" s="163"/>
      <c r="AR25" s="155"/>
      <c r="AS25" s="164"/>
      <c r="AT25" s="163"/>
      <c r="AU25" s="179"/>
      <c r="AV25" s="163"/>
      <c r="AW25" s="163"/>
      <c r="AX25" s="155"/>
      <c r="AY25" s="164"/>
      <c r="AZ25" s="163"/>
      <c r="BA25" s="179"/>
      <c r="BB25" s="163"/>
      <c r="BC25" s="163"/>
      <c r="BD25" s="155"/>
      <c r="BE25" s="164"/>
      <c r="BF25" s="163"/>
      <c r="BG25" s="179"/>
      <c r="BH25" s="177"/>
      <c r="BI25" s="163"/>
      <c r="BJ25" s="155"/>
      <c r="BK25" s="432"/>
      <c r="BL25" s="433"/>
      <c r="BM25" s="433"/>
      <c r="BN25" s="433"/>
      <c r="BO25" s="433"/>
      <c r="BP25" s="434"/>
    </row>
    <row r="26" spans="1:69" ht="12.75" customHeight="1" x14ac:dyDescent="0.2">
      <c r="A26" s="413"/>
      <c r="B26" s="414"/>
      <c r="C26" s="414"/>
      <c r="D26" s="414"/>
      <c r="E26" s="414"/>
      <c r="F26" s="406"/>
      <c r="G26" s="407"/>
      <c r="H26" s="407"/>
      <c r="I26" s="407"/>
      <c r="J26" s="407"/>
      <c r="K26" s="407"/>
      <c r="L26" s="408"/>
      <c r="M26" s="376"/>
      <c r="N26" s="377"/>
      <c r="O26" s="162"/>
      <c r="P26" s="161"/>
      <c r="Q26" s="180"/>
      <c r="R26" s="143"/>
      <c r="S26" s="161"/>
      <c r="T26" s="148"/>
      <c r="U26" s="162"/>
      <c r="V26" s="161"/>
      <c r="W26" s="180"/>
      <c r="X26" s="143"/>
      <c r="Y26" s="161"/>
      <c r="Z26" s="148"/>
      <c r="AA26" s="162"/>
      <c r="AB26" s="161"/>
      <c r="AC26" s="180"/>
      <c r="AD26" s="143"/>
      <c r="AE26" s="161"/>
      <c r="AF26" s="148"/>
      <c r="AG26" s="162"/>
      <c r="AH26" s="161"/>
      <c r="AI26" s="180"/>
      <c r="AJ26" s="161"/>
      <c r="AK26" s="161"/>
      <c r="AL26" s="148"/>
      <c r="AM26" s="162"/>
      <c r="AN26" s="161"/>
      <c r="AO26" s="180"/>
      <c r="AP26" s="161"/>
      <c r="AQ26" s="161"/>
      <c r="AR26" s="148"/>
      <c r="AS26" s="162"/>
      <c r="AT26" s="161"/>
      <c r="AU26" s="180"/>
      <c r="AV26" s="161"/>
      <c r="AW26" s="161"/>
      <c r="AX26" s="148"/>
      <c r="AY26" s="162"/>
      <c r="AZ26" s="161"/>
      <c r="BA26" s="180"/>
      <c r="BB26" s="161"/>
      <c r="BC26" s="161"/>
      <c r="BD26" s="148"/>
      <c r="BE26" s="162"/>
      <c r="BF26" s="161"/>
      <c r="BG26" s="180"/>
      <c r="BH26" s="143"/>
      <c r="BI26" s="161"/>
      <c r="BJ26" s="148"/>
      <c r="BK26" s="432"/>
      <c r="BL26" s="433"/>
      <c r="BM26" s="433"/>
      <c r="BN26" s="433"/>
      <c r="BO26" s="433"/>
      <c r="BP26" s="434"/>
    </row>
    <row r="27" spans="1:69" ht="12.75" customHeight="1" x14ac:dyDescent="0.2">
      <c r="A27" s="409"/>
      <c r="B27" s="410"/>
      <c r="C27" s="410"/>
      <c r="D27" s="410"/>
      <c r="E27" s="410"/>
      <c r="F27" s="400"/>
      <c r="G27" s="401"/>
      <c r="H27" s="401"/>
      <c r="I27" s="401"/>
      <c r="J27" s="401"/>
      <c r="K27" s="401"/>
      <c r="L27" s="402"/>
      <c r="M27" s="372"/>
      <c r="N27" s="373"/>
      <c r="O27" s="166"/>
      <c r="P27" s="165"/>
      <c r="Q27" s="181"/>
      <c r="R27" s="156"/>
      <c r="S27" s="165"/>
      <c r="T27" s="160"/>
      <c r="U27" s="166"/>
      <c r="V27" s="165"/>
      <c r="W27" s="181"/>
      <c r="X27" s="156"/>
      <c r="Y27" s="165"/>
      <c r="Z27" s="160"/>
      <c r="AA27" s="166"/>
      <c r="AB27" s="165"/>
      <c r="AC27" s="181"/>
      <c r="AD27" s="156"/>
      <c r="AE27" s="165"/>
      <c r="AF27" s="160"/>
      <c r="AG27" s="166"/>
      <c r="AH27" s="165"/>
      <c r="AI27" s="181"/>
      <c r="AJ27" s="165"/>
      <c r="AK27" s="165"/>
      <c r="AL27" s="160"/>
      <c r="AM27" s="166"/>
      <c r="AN27" s="165"/>
      <c r="AO27" s="181"/>
      <c r="AP27" s="165"/>
      <c r="AQ27" s="165"/>
      <c r="AR27" s="160"/>
      <c r="AS27" s="166"/>
      <c r="AT27" s="165"/>
      <c r="AU27" s="181"/>
      <c r="AV27" s="165"/>
      <c r="AW27" s="165"/>
      <c r="AX27" s="160"/>
      <c r="AY27" s="166"/>
      <c r="AZ27" s="165"/>
      <c r="BA27" s="181"/>
      <c r="BB27" s="165"/>
      <c r="BC27" s="165"/>
      <c r="BD27" s="160"/>
      <c r="BE27" s="166"/>
      <c r="BF27" s="165"/>
      <c r="BG27" s="181"/>
      <c r="BH27" s="156"/>
      <c r="BI27" s="165"/>
      <c r="BJ27" s="160"/>
      <c r="BK27" s="432"/>
      <c r="BL27" s="433"/>
      <c r="BM27" s="433"/>
      <c r="BN27" s="433"/>
      <c r="BO27" s="433"/>
      <c r="BP27" s="434"/>
    </row>
    <row r="28" spans="1:69" ht="12.75" customHeight="1" x14ac:dyDescent="0.2">
      <c r="A28" s="411"/>
      <c r="B28" s="412"/>
      <c r="C28" s="412"/>
      <c r="D28" s="412"/>
      <c r="E28" s="412"/>
      <c r="F28" s="403"/>
      <c r="G28" s="404"/>
      <c r="H28" s="404"/>
      <c r="I28" s="404"/>
      <c r="J28" s="404"/>
      <c r="K28" s="404"/>
      <c r="L28" s="405"/>
      <c r="M28" s="374"/>
      <c r="N28" s="375"/>
      <c r="O28" s="164"/>
      <c r="P28" s="163"/>
      <c r="Q28" s="179"/>
      <c r="R28" s="177"/>
      <c r="S28" s="163"/>
      <c r="T28" s="155"/>
      <c r="U28" s="164"/>
      <c r="V28" s="163"/>
      <c r="W28" s="179"/>
      <c r="X28" s="177"/>
      <c r="Y28" s="163"/>
      <c r="Z28" s="155"/>
      <c r="AA28" s="164"/>
      <c r="AB28" s="163"/>
      <c r="AC28" s="179"/>
      <c r="AD28" s="177"/>
      <c r="AE28" s="163"/>
      <c r="AF28" s="155"/>
      <c r="AG28" s="164"/>
      <c r="AH28" s="163"/>
      <c r="AI28" s="179"/>
      <c r="AJ28" s="163"/>
      <c r="AK28" s="163"/>
      <c r="AL28" s="155"/>
      <c r="AM28" s="164"/>
      <c r="AN28" s="163"/>
      <c r="AO28" s="179"/>
      <c r="AP28" s="163"/>
      <c r="AQ28" s="163"/>
      <c r="AR28" s="155"/>
      <c r="AS28" s="164"/>
      <c r="AT28" s="163"/>
      <c r="AU28" s="179"/>
      <c r="AV28" s="163"/>
      <c r="AW28" s="163"/>
      <c r="AX28" s="155"/>
      <c r="AY28" s="164"/>
      <c r="AZ28" s="163"/>
      <c r="BA28" s="179"/>
      <c r="BB28" s="163"/>
      <c r="BC28" s="163"/>
      <c r="BD28" s="155"/>
      <c r="BE28" s="164"/>
      <c r="BF28" s="163"/>
      <c r="BG28" s="179"/>
      <c r="BH28" s="177"/>
      <c r="BI28" s="163"/>
      <c r="BJ28" s="155"/>
      <c r="BK28" s="432"/>
      <c r="BL28" s="433"/>
      <c r="BM28" s="433"/>
      <c r="BN28" s="433"/>
      <c r="BO28" s="433"/>
      <c r="BP28" s="434"/>
    </row>
    <row r="29" spans="1:69" ht="12.75" customHeight="1" x14ac:dyDescent="0.2">
      <c r="A29" s="413"/>
      <c r="B29" s="414"/>
      <c r="C29" s="414"/>
      <c r="D29" s="414"/>
      <c r="E29" s="414"/>
      <c r="F29" s="406"/>
      <c r="G29" s="407"/>
      <c r="H29" s="407"/>
      <c r="I29" s="407"/>
      <c r="J29" s="407"/>
      <c r="K29" s="407"/>
      <c r="L29" s="408"/>
      <c r="M29" s="376"/>
      <c r="N29" s="377"/>
      <c r="O29" s="162"/>
      <c r="P29" s="161"/>
      <c r="Q29" s="180"/>
      <c r="R29" s="143"/>
      <c r="S29" s="161"/>
      <c r="T29" s="148"/>
      <c r="U29" s="162"/>
      <c r="V29" s="161"/>
      <c r="W29" s="180"/>
      <c r="X29" s="143"/>
      <c r="Y29" s="161"/>
      <c r="Z29" s="148"/>
      <c r="AA29" s="162"/>
      <c r="AB29" s="161"/>
      <c r="AC29" s="180"/>
      <c r="AD29" s="143"/>
      <c r="AE29" s="161"/>
      <c r="AF29" s="148"/>
      <c r="AG29" s="162"/>
      <c r="AH29" s="161"/>
      <c r="AI29" s="180"/>
      <c r="AJ29" s="161"/>
      <c r="AK29" s="161"/>
      <c r="AL29" s="148"/>
      <c r="AM29" s="162"/>
      <c r="AN29" s="161"/>
      <c r="AO29" s="180"/>
      <c r="AP29" s="161"/>
      <c r="AQ29" s="161"/>
      <c r="AR29" s="148"/>
      <c r="AS29" s="162"/>
      <c r="AT29" s="161"/>
      <c r="AU29" s="180"/>
      <c r="AV29" s="161"/>
      <c r="AW29" s="161"/>
      <c r="AX29" s="148"/>
      <c r="AY29" s="162"/>
      <c r="AZ29" s="161"/>
      <c r="BA29" s="180"/>
      <c r="BB29" s="161"/>
      <c r="BC29" s="161"/>
      <c r="BD29" s="148"/>
      <c r="BE29" s="162"/>
      <c r="BF29" s="161"/>
      <c r="BG29" s="180"/>
      <c r="BH29" s="143"/>
      <c r="BI29" s="161"/>
      <c r="BJ29" s="148"/>
      <c r="BK29" s="432"/>
      <c r="BL29" s="433"/>
      <c r="BM29" s="433"/>
      <c r="BN29" s="433"/>
      <c r="BO29" s="433"/>
      <c r="BP29" s="434"/>
    </row>
    <row r="30" spans="1:69" ht="12.75" customHeight="1" x14ac:dyDescent="0.2">
      <c r="A30" s="409"/>
      <c r="B30" s="410"/>
      <c r="C30" s="410"/>
      <c r="D30" s="410"/>
      <c r="E30" s="410"/>
      <c r="F30" s="400"/>
      <c r="G30" s="401"/>
      <c r="H30" s="401"/>
      <c r="I30" s="401"/>
      <c r="J30" s="401"/>
      <c r="K30" s="401"/>
      <c r="L30" s="402"/>
      <c r="M30" s="372"/>
      <c r="N30" s="373"/>
      <c r="O30" s="166"/>
      <c r="P30" s="165"/>
      <c r="Q30" s="181"/>
      <c r="R30" s="156"/>
      <c r="S30" s="165"/>
      <c r="T30" s="160"/>
      <c r="U30" s="166"/>
      <c r="V30" s="165"/>
      <c r="W30" s="181"/>
      <c r="X30" s="156"/>
      <c r="Y30" s="165"/>
      <c r="Z30" s="160"/>
      <c r="AA30" s="166"/>
      <c r="AB30" s="165"/>
      <c r="AC30" s="181"/>
      <c r="AD30" s="156"/>
      <c r="AE30" s="165"/>
      <c r="AF30" s="160"/>
      <c r="AG30" s="166"/>
      <c r="AH30" s="165"/>
      <c r="AI30" s="181"/>
      <c r="AJ30" s="165"/>
      <c r="AK30" s="165"/>
      <c r="AL30" s="160"/>
      <c r="AM30" s="166"/>
      <c r="AN30" s="165"/>
      <c r="AO30" s="181"/>
      <c r="AP30" s="165"/>
      <c r="AQ30" s="165"/>
      <c r="AR30" s="160"/>
      <c r="AS30" s="166"/>
      <c r="AT30" s="165"/>
      <c r="AU30" s="181"/>
      <c r="AV30" s="165"/>
      <c r="AW30" s="165"/>
      <c r="AX30" s="160"/>
      <c r="AY30" s="166"/>
      <c r="AZ30" s="165"/>
      <c r="BA30" s="181"/>
      <c r="BB30" s="165"/>
      <c r="BC30" s="165"/>
      <c r="BD30" s="160"/>
      <c r="BE30" s="166"/>
      <c r="BF30" s="165"/>
      <c r="BG30" s="181"/>
      <c r="BH30" s="156"/>
      <c r="BI30" s="165"/>
      <c r="BJ30" s="160"/>
      <c r="BK30" s="432"/>
      <c r="BL30" s="433"/>
      <c r="BM30" s="433"/>
      <c r="BN30" s="433"/>
      <c r="BO30" s="433"/>
      <c r="BP30" s="434"/>
    </row>
    <row r="31" spans="1:69" ht="12.75" customHeight="1" x14ac:dyDescent="0.2">
      <c r="A31" s="411"/>
      <c r="B31" s="412"/>
      <c r="C31" s="412"/>
      <c r="D31" s="412"/>
      <c r="E31" s="412"/>
      <c r="F31" s="403"/>
      <c r="G31" s="404"/>
      <c r="H31" s="404"/>
      <c r="I31" s="404"/>
      <c r="J31" s="404"/>
      <c r="K31" s="404"/>
      <c r="L31" s="405"/>
      <c r="M31" s="374"/>
      <c r="N31" s="375"/>
      <c r="O31" s="164"/>
      <c r="P31" s="163"/>
      <c r="Q31" s="179"/>
      <c r="R31" s="177"/>
      <c r="S31" s="163"/>
      <c r="T31" s="155"/>
      <c r="U31" s="164"/>
      <c r="V31" s="163"/>
      <c r="W31" s="179"/>
      <c r="X31" s="177"/>
      <c r="Y31" s="163"/>
      <c r="Z31" s="155"/>
      <c r="AA31" s="164"/>
      <c r="AB31" s="163"/>
      <c r="AC31" s="179"/>
      <c r="AD31" s="177"/>
      <c r="AE31" s="163"/>
      <c r="AF31" s="155"/>
      <c r="AG31" s="164"/>
      <c r="AH31" s="163"/>
      <c r="AI31" s="179"/>
      <c r="AJ31" s="163"/>
      <c r="AK31" s="163"/>
      <c r="AL31" s="155"/>
      <c r="AM31" s="164"/>
      <c r="AN31" s="163"/>
      <c r="AO31" s="179"/>
      <c r="AP31" s="163"/>
      <c r="AQ31" s="163"/>
      <c r="AR31" s="155"/>
      <c r="AS31" s="164"/>
      <c r="AT31" s="163"/>
      <c r="AU31" s="179"/>
      <c r="AV31" s="163"/>
      <c r="AW31" s="163"/>
      <c r="AX31" s="155"/>
      <c r="AY31" s="164"/>
      <c r="AZ31" s="163"/>
      <c r="BA31" s="179"/>
      <c r="BB31" s="163"/>
      <c r="BC31" s="163"/>
      <c r="BD31" s="155"/>
      <c r="BE31" s="164"/>
      <c r="BF31" s="163"/>
      <c r="BG31" s="179"/>
      <c r="BH31" s="177"/>
      <c r="BI31" s="163"/>
      <c r="BJ31" s="155"/>
      <c r="BK31" s="432"/>
      <c r="BL31" s="433"/>
      <c r="BM31" s="433"/>
      <c r="BN31" s="433"/>
      <c r="BO31" s="433"/>
      <c r="BP31" s="434"/>
    </row>
    <row r="32" spans="1:69" ht="12.75" customHeight="1" x14ac:dyDescent="0.2">
      <c r="A32" s="413"/>
      <c r="B32" s="414"/>
      <c r="C32" s="414"/>
      <c r="D32" s="414"/>
      <c r="E32" s="414"/>
      <c r="F32" s="406"/>
      <c r="G32" s="407"/>
      <c r="H32" s="407"/>
      <c r="I32" s="407"/>
      <c r="J32" s="407"/>
      <c r="K32" s="407"/>
      <c r="L32" s="408"/>
      <c r="M32" s="376"/>
      <c r="N32" s="377"/>
      <c r="O32" s="162"/>
      <c r="P32" s="161"/>
      <c r="Q32" s="180"/>
      <c r="R32" s="143"/>
      <c r="S32" s="161"/>
      <c r="T32" s="148"/>
      <c r="U32" s="162"/>
      <c r="V32" s="161"/>
      <c r="W32" s="180"/>
      <c r="X32" s="143"/>
      <c r="Y32" s="161"/>
      <c r="Z32" s="148"/>
      <c r="AA32" s="162"/>
      <c r="AB32" s="161"/>
      <c r="AC32" s="180"/>
      <c r="AD32" s="143"/>
      <c r="AE32" s="161"/>
      <c r="AF32" s="148"/>
      <c r="AG32" s="162"/>
      <c r="AH32" s="161"/>
      <c r="AI32" s="180"/>
      <c r="AJ32" s="161"/>
      <c r="AK32" s="161"/>
      <c r="AL32" s="148"/>
      <c r="AM32" s="162"/>
      <c r="AN32" s="161"/>
      <c r="AO32" s="180"/>
      <c r="AP32" s="161"/>
      <c r="AQ32" s="161"/>
      <c r="AR32" s="148"/>
      <c r="AS32" s="162"/>
      <c r="AT32" s="161"/>
      <c r="AU32" s="180"/>
      <c r="AV32" s="161"/>
      <c r="AW32" s="161"/>
      <c r="AX32" s="148"/>
      <c r="AY32" s="162"/>
      <c r="AZ32" s="161"/>
      <c r="BA32" s="180"/>
      <c r="BB32" s="161"/>
      <c r="BC32" s="161"/>
      <c r="BD32" s="148"/>
      <c r="BE32" s="162"/>
      <c r="BF32" s="161"/>
      <c r="BG32" s="180"/>
      <c r="BH32" s="143"/>
      <c r="BI32" s="161"/>
      <c r="BJ32" s="148"/>
      <c r="BK32" s="432"/>
      <c r="BL32" s="433"/>
      <c r="BM32" s="433"/>
      <c r="BN32" s="433"/>
      <c r="BO32" s="433"/>
      <c r="BP32" s="434"/>
    </row>
    <row r="33" spans="1:68" ht="12.75" customHeight="1" x14ac:dyDescent="0.2">
      <c r="A33" s="409"/>
      <c r="B33" s="410"/>
      <c r="C33" s="410"/>
      <c r="D33" s="410"/>
      <c r="E33" s="410"/>
      <c r="F33" s="400"/>
      <c r="G33" s="401"/>
      <c r="H33" s="401"/>
      <c r="I33" s="401"/>
      <c r="J33" s="401"/>
      <c r="K33" s="401"/>
      <c r="L33" s="402"/>
      <c r="M33" s="372"/>
      <c r="N33" s="373"/>
      <c r="O33" s="166"/>
      <c r="P33" s="165"/>
      <c r="Q33" s="181"/>
      <c r="R33" s="156"/>
      <c r="S33" s="165"/>
      <c r="T33" s="160"/>
      <c r="U33" s="166"/>
      <c r="V33" s="165"/>
      <c r="W33" s="181"/>
      <c r="X33" s="156"/>
      <c r="Y33" s="165"/>
      <c r="Z33" s="160"/>
      <c r="AA33" s="166"/>
      <c r="AB33" s="165"/>
      <c r="AC33" s="181"/>
      <c r="AD33" s="156"/>
      <c r="AE33" s="165"/>
      <c r="AF33" s="160"/>
      <c r="AG33" s="166"/>
      <c r="AH33" s="165"/>
      <c r="AI33" s="181"/>
      <c r="AJ33" s="165"/>
      <c r="AK33" s="165"/>
      <c r="AL33" s="160"/>
      <c r="AM33" s="166"/>
      <c r="AN33" s="165"/>
      <c r="AO33" s="181"/>
      <c r="AP33" s="165"/>
      <c r="AQ33" s="165"/>
      <c r="AR33" s="160"/>
      <c r="AS33" s="166"/>
      <c r="AT33" s="165"/>
      <c r="AU33" s="181"/>
      <c r="AV33" s="165"/>
      <c r="AW33" s="165"/>
      <c r="AX33" s="160"/>
      <c r="AY33" s="166"/>
      <c r="AZ33" s="165"/>
      <c r="BA33" s="181"/>
      <c r="BB33" s="165"/>
      <c r="BC33" s="165"/>
      <c r="BD33" s="160"/>
      <c r="BE33" s="166"/>
      <c r="BF33" s="165"/>
      <c r="BG33" s="181"/>
      <c r="BH33" s="156"/>
      <c r="BI33" s="165"/>
      <c r="BJ33" s="160"/>
      <c r="BK33" s="432"/>
      <c r="BL33" s="433"/>
      <c r="BM33" s="433"/>
      <c r="BN33" s="433"/>
      <c r="BO33" s="433"/>
      <c r="BP33" s="434"/>
    </row>
    <row r="34" spans="1:68" ht="12.75" customHeight="1" x14ac:dyDescent="0.2">
      <c r="A34" s="411"/>
      <c r="B34" s="412"/>
      <c r="C34" s="412"/>
      <c r="D34" s="412"/>
      <c r="E34" s="412"/>
      <c r="F34" s="403"/>
      <c r="G34" s="404"/>
      <c r="H34" s="404"/>
      <c r="I34" s="404"/>
      <c r="J34" s="404"/>
      <c r="K34" s="404"/>
      <c r="L34" s="405"/>
      <c r="M34" s="374"/>
      <c r="N34" s="375"/>
      <c r="O34" s="164"/>
      <c r="P34" s="163"/>
      <c r="Q34" s="179"/>
      <c r="R34" s="177"/>
      <c r="S34" s="163"/>
      <c r="T34" s="155"/>
      <c r="U34" s="164"/>
      <c r="V34" s="163"/>
      <c r="W34" s="179"/>
      <c r="X34" s="177"/>
      <c r="Y34" s="163"/>
      <c r="Z34" s="155"/>
      <c r="AA34" s="164"/>
      <c r="AB34" s="163"/>
      <c r="AC34" s="179"/>
      <c r="AD34" s="177"/>
      <c r="AE34" s="163"/>
      <c r="AF34" s="155"/>
      <c r="AG34" s="164"/>
      <c r="AH34" s="163"/>
      <c r="AI34" s="179"/>
      <c r="AJ34" s="163"/>
      <c r="AK34" s="163"/>
      <c r="AL34" s="155"/>
      <c r="AM34" s="164"/>
      <c r="AN34" s="163"/>
      <c r="AO34" s="179"/>
      <c r="AP34" s="163"/>
      <c r="AQ34" s="163"/>
      <c r="AR34" s="155"/>
      <c r="AS34" s="164"/>
      <c r="AT34" s="163"/>
      <c r="AU34" s="179"/>
      <c r="AV34" s="163"/>
      <c r="AW34" s="163"/>
      <c r="AX34" s="155"/>
      <c r="AY34" s="164"/>
      <c r="AZ34" s="163"/>
      <c r="BA34" s="179"/>
      <c r="BB34" s="163"/>
      <c r="BC34" s="163"/>
      <c r="BD34" s="155"/>
      <c r="BE34" s="164"/>
      <c r="BF34" s="163"/>
      <c r="BG34" s="179"/>
      <c r="BH34" s="177"/>
      <c r="BI34" s="163"/>
      <c r="BJ34" s="155"/>
      <c r="BK34" s="432"/>
      <c r="BL34" s="433"/>
      <c r="BM34" s="433"/>
      <c r="BN34" s="433"/>
      <c r="BO34" s="433"/>
      <c r="BP34" s="434"/>
    </row>
    <row r="35" spans="1:68" ht="12.75" customHeight="1" x14ac:dyDescent="0.2">
      <c r="A35" s="413"/>
      <c r="B35" s="414"/>
      <c r="C35" s="414"/>
      <c r="D35" s="414"/>
      <c r="E35" s="414"/>
      <c r="F35" s="406"/>
      <c r="G35" s="407"/>
      <c r="H35" s="407"/>
      <c r="I35" s="407"/>
      <c r="J35" s="407"/>
      <c r="K35" s="407"/>
      <c r="L35" s="408"/>
      <c r="M35" s="376"/>
      <c r="N35" s="377"/>
      <c r="O35" s="162"/>
      <c r="P35" s="161"/>
      <c r="Q35" s="180"/>
      <c r="R35" s="143"/>
      <c r="S35" s="161"/>
      <c r="T35" s="148"/>
      <c r="U35" s="162"/>
      <c r="V35" s="161"/>
      <c r="W35" s="180"/>
      <c r="X35" s="143"/>
      <c r="Y35" s="161"/>
      <c r="Z35" s="148"/>
      <c r="AA35" s="162"/>
      <c r="AB35" s="161"/>
      <c r="AC35" s="180"/>
      <c r="AD35" s="143"/>
      <c r="AE35" s="161"/>
      <c r="AF35" s="148"/>
      <c r="AG35" s="162"/>
      <c r="AH35" s="161"/>
      <c r="AI35" s="180"/>
      <c r="AJ35" s="161"/>
      <c r="AK35" s="161"/>
      <c r="AL35" s="148"/>
      <c r="AM35" s="162"/>
      <c r="AN35" s="161"/>
      <c r="AO35" s="180"/>
      <c r="AP35" s="161"/>
      <c r="AQ35" s="161"/>
      <c r="AR35" s="148"/>
      <c r="AS35" s="162"/>
      <c r="AT35" s="161"/>
      <c r="AU35" s="180"/>
      <c r="AV35" s="161"/>
      <c r="AW35" s="161"/>
      <c r="AX35" s="148"/>
      <c r="AY35" s="162"/>
      <c r="AZ35" s="161"/>
      <c r="BA35" s="180"/>
      <c r="BB35" s="161"/>
      <c r="BC35" s="161"/>
      <c r="BD35" s="148"/>
      <c r="BE35" s="162"/>
      <c r="BF35" s="161"/>
      <c r="BG35" s="180"/>
      <c r="BH35" s="143"/>
      <c r="BI35" s="161"/>
      <c r="BJ35" s="148"/>
      <c r="BK35" s="432"/>
      <c r="BL35" s="433"/>
      <c r="BM35" s="433"/>
      <c r="BN35" s="433"/>
      <c r="BO35" s="433"/>
      <c r="BP35" s="434"/>
    </row>
    <row r="36" spans="1:68" ht="12.75" customHeight="1" x14ac:dyDescent="0.2">
      <c r="A36" s="409"/>
      <c r="B36" s="410"/>
      <c r="C36" s="410"/>
      <c r="D36" s="410"/>
      <c r="E36" s="410"/>
      <c r="F36" s="400"/>
      <c r="G36" s="401"/>
      <c r="H36" s="401"/>
      <c r="I36" s="401"/>
      <c r="J36" s="401"/>
      <c r="K36" s="401"/>
      <c r="L36" s="402"/>
      <c r="M36" s="372"/>
      <c r="N36" s="373"/>
      <c r="O36" s="166"/>
      <c r="P36" s="165"/>
      <c r="Q36" s="181"/>
      <c r="R36" s="156"/>
      <c r="S36" s="165"/>
      <c r="T36" s="160"/>
      <c r="U36" s="166"/>
      <c r="V36" s="165"/>
      <c r="W36" s="181"/>
      <c r="X36" s="156"/>
      <c r="Y36" s="165"/>
      <c r="Z36" s="160"/>
      <c r="AA36" s="166"/>
      <c r="AB36" s="165"/>
      <c r="AC36" s="181"/>
      <c r="AD36" s="156"/>
      <c r="AE36" s="165"/>
      <c r="AF36" s="160"/>
      <c r="AG36" s="166"/>
      <c r="AH36" s="165"/>
      <c r="AI36" s="181"/>
      <c r="AJ36" s="165"/>
      <c r="AK36" s="165"/>
      <c r="AL36" s="160"/>
      <c r="AM36" s="166"/>
      <c r="AN36" s="165"/>
      <c r="AO36" s="181"/>
      <c r="AP36" s="165"/>
      <c r="AQ36" s="165"/>
      <c r="AR36" s="160"/>
      <c r="AS36" s="166"/>
      <c r="AT36" s="165"/>
      <c r="AU36" s="181"/>
      <c r="AV36" s="165"/>
      <c r="AW36" s="165"/>
      <c r="AX36" s="160"/>
      <c r="AY36" s="166"/>
      <c r="AZ36" s="165"/>
      <c r="BA36" s="181"/>
      <c r="BB36" s="165"/>
      <c r="BC36" s="165"/>
      <c r="BD36" s="160"/>
      <c r="BE36" s="166"/>
      <c r="BF36" s="165"/>
      <c r="BG36" s="181"/>
      <c r="BH36" s="156"/>
      <c r="BI36" s="165"/>
      <c r="BJ36" s="160"/>
      <c r="BK36" s="432"/>
      <c r="BL36" s="433"/>
      <c r="BM36" s="433"/>
      <c r="BN36" s="433"/>
      <c r="BO36" s="433"/>
      <c r="BP36" s="434"/>
    </row>
    <row r="37" spans="1:68" ht="12.75" customHeight="1" x14ac:dyDescent="0.2">
      <c r="A37" s="411"/>
      <c r="B37" s="412"/>
      <c r="C37" s="412"/>
      <c r="D37" s="412"/>
      <c r="E37" s="412"/>
      <c r="F37" s="403"/>
      <c r="G37" s="404"/>
      <c r="H37" s="404"/>
      <c r="I37" s="404"/>
      <c r="J37" s="404"/>
      <c r="K37" s="404"/>
      <c r="L37" s="405"/>
      <c r="M37" s="374"/>
      <c r="N37" s="375"/>
      <c r="O37" s="164"/>
      <c r="P37" s="163"/>
      <c r="Q37" s="179"/>
      <c r="R37" s="177"/>
      <c r="S37" s="163"/>
      <c r="T37" s="155"/>
      <c r="U37" s="164"/>
      <c r="V37" s="163"/>
      <c r="W37" s="179"/>
      <c r="X37" s="177"/>
      <c r="Y37" s="163"/>
      <c r="Z37" s="155"/>
      <c r="AA37" s="164"/>
      <c r="AB37" s="163"/>
      <c r="AC37" s="179"/>
      <c r="AD37" s="177"/>
      <c r="AE37" s="163"/>
      <c r="AF37" s="155"/>
      <c r="AG37" s="164"/>
      <c r="AH37" s="163"/>
      <c r="AI37" s="179"/>
      <c r="AJ37" s="163"/>
      <c r="AK37" s="163"/>
      <c r="AL37" s="155"/>
      <c r="AM37" s="164"/>
      <c r="AN37" s="163"/>
      <c r="AO37" s="179"/>
      <c r="AP37" s="163"/>
      <c r="AQ37" s="163"/>
      <c r="AR37" s="155"/>
      <c r="AS37" s="164"/>
      <c r="AT37" s="163"/>
      <c r="AU37" s="179"/>
      <c r="AV37" s="163"/>
      <c r="AW37" s="163"/>
      <c r="AX37" s="155"/>
      <c r="AY37" s="164"/>
      <c r="AZ37" s="163"/>
      <c r="BA37" s="179"/>
      <c r="BB37" s="163"/>
      <c r="BC37" s="163"/>
      <c r="BD37" s="155"/>
      <c r="BE37" s="164"/>
      <c r="BF37" s="163"/>
      <c r="BG37" s="179"/>
      <c r="BH37" s="177"/>
      <c r="BI37" s="163"/>
      <c r="BJ37" s="155"/>
      <c r="BK37" s="432"/>
      <c r="BL37" s="433"/>
      <c r="BM37" s="433"/>
      <c r="BN37" s="433"/>
      <c r="BO37" s="433"/>
      <c r="BP37" s="434"/>
    </row>
    <row r="38" spans="1:68" ht="12.75" customHeight="1" x14ac:dyDescent="0.2">
      <c r="A38" s="413"/>
      <c r="B38" s="414"/>
      <c r="C38" s="414"/>
      <c r="D38" s="414"/>
      <c r="E38" s="414"/>
      <c r="F38" s="406"/>
      <c r="G38" s="407"/>
      <c r="H38" s="407"/>
      <c r="I38" s="407"/>
      <c r="J38" s="407"/>
      <c r="K38" s="407"/>
      <c r="L38" s="408"/>
      <c r="M38" s="376"/>
      <c r="N38" s="377"/>
      <c r="O38" s="162"/>
      <c r="P38" s="161"/>
      <c r="Q38" s="180"/>
      <c r="R38" s="143"/>
      <c r="S38" s="161"/>
      <c r="T38" s="148"/>
      <c r="U38" s="162"/>
      <c r="V38" s="161"/>
      <c r="W38" s="180"/>
      <c r="X38" s="143"/>
      <c r="Y38" s="161"/>
      <c r="Z38" s="148"/>
      <c r="AA38" s="162"/>
      <c r="AB38" s="161"/>
      <c r="AC38" s="180"/>
      <c r="AD38" s="143"/>
      <c r="AE38" s="161"/>
      <c r="AF38" s="148"/>
      <c r="AG38" s="162"/>
      <c r="AH38" s="161"/>
      <c r="AI38" s="180"/>
      <c r="AJ38" s="161"/>
      <c r="AK38" s="161"/>
      <c r="AL38" s="148"/>
      <c r="AM38" s="162"/>
      <c r="AN38" s="161"/>
      <c r="AO38" s="180"/>
      <c r="AP38" s="161"/>
      <c r="AQ38" s="161"/>
      <c r="AR38" s="148"/>
      <c r="AS38" s="162"/>
      <c r="AT38" s="161"/>
      <c r="AU38" s="180"/>
      <c r="AV38" s="161"/>
      <c r="AW38" s="161"/>
      <c r="AX38" s="148"/>
      <c r="AY38" s="162"/>
      <c r="AZ38" s="161"/>
      <c r="BA38" s="180"/>
      <c r="BB38" s="161"/>
      <c r="BC38" s="161"/>
      <c r="BD38" s="148"/>
      <c r="BE38" s="162"/>
      <c r="BF38" s="161"/>
      <c r="BG38" s="180"/>
      <c r="BH38" s="143"/>
      <c r="BI38" s="161"/>
      <c r="BJ38" s="148"/>
      <c r="BK38" s="432"/>
      <c r="BL38" s="433"/>
      <c r="BM38" s="433"/>
      <c r="BN38" s="433"/>
      <c r="BO38" s="433"/>
      <c r="BP38" s="434"/>
    </row>
    <row r="39" spans="1:68" ht="12.75" customHeight="1" x14ac:dyDescent="0.2">
      <c r="A39" s="409"/>
      <c r="B39" s="410"/>
      <c r="C39" s="410"/>
      <c r="D39" s="410"/>
      <c r="E39" s="410"/>
      <c r="F39" s="400"/>
      <c r="G39" s="401"/>
      <c r="H39" s="401"/>
      <c r="I39" s="401"/>
      <c r="J39" s="401"/>
      <c r="K39" s="401"/>
      <c r="L39" s="402"/>
      <c r="M39" s="372"/>
      <c r="N39" s="373"/>
      <c r="O39" s="166"/>
      <c r="P39" s="165"/>
      <c r="Q39" s="181"/>
      <c r="R39" s="156"/>
      <c r="S39" s="165"/>
      <c r="T39" s="160"/>
      <c r="U39" s="166"/>
      <c r="V39" s="165"/>
      <c r="W39" s="181"/>
      <c r="X39" s="156"/>
      <c r="Y39" s="165"/>
      <c r="Z39" s="160"/>
      <c r="AA39" s="166"/>
      <c r="AB39" s="165"/>
      <c r="AC39" s="181"/>
      <c r="AD39" s="156"/>
      <c r="AE39" s="165"/>
      <c r="AF39" s="160"/>
      <c r="AG39" s="166"/>
      <c r="AH39" s="165"/>
      <c r="AI39" s="181"/>
      <c r="AJ39" s="165"/>
      <c r="AK39" s="165"/>
      <c r="AL39" s="160"/>
      <c r="AM39" s="166"/>
      <c r="AN39" s="165"/>
      <c r="AO39" s="181"/>
      <c r="AP39" s="165"/>
      <c r="AQ39" s="165"/>
      <c r="AR39" s="160"/>
      <c r="AS39" s="166"/>
      <c r="AT39" s="165"/>
      <c r="AU39" s="181"/>
      <c r="AV39" s="165"/>
      <c r="AW39" s="165"/>
      <c r="AX39" s="160"/>
      <c r="AY39" s="166"/>
      <c r="AZ39" s="165"/>
      <c r="BA39" s="181"/>
      <c r="BB39" s="165"/>
      <c r="BC39" s="165"/>
      <c r="BD39" s="160"/>
      <c r="BE39" s="166"/>
      <c r="BF39" s="165"/>
      <c r="BG39" s="181"/>
      <c r="BH39" s="156"/>
      <c r="BI39" s="165"/>
      <c r="BJ39" s="160"/>
      <c r="BK39" s="432"/>
      <c r="BL39" s="433"/>
      <c r="BM39" s="433"/>
      <c r="BN39" s="433"/>
      <c r="BO39" s="433"/>
      <c r="BP39" s="434"/>
    </row>
    <row r="40" spans="1:68" ht="12.75" customHeight="1" x14ac:dyDescent="0.2">
      <c r="A40" s="411"/>
      <c r="B40" s="412"/>
      <c r="C40" s="412"/>
      <c r="D40" s="412"/>
      <c r="E40" s="412"/>
      <c r="F40" s="403"/>
      <c r="G40" s="404"/>
      <c r="H40" s="404"/>
      <c r="I40" s="404"/>
      <c r="J40" s="404"/>
      <c r="K40" s="404"/>
      <c r="L40" s="405"/>
      <c r="M40" s="374"/>
      <c r="N40" s="375"/>
      <c r="O40" s="164"/>
      <c r="P40" s="163"/>
      <c r="Q40" s="179"/>
      <c r="R40" s="177"/>
      <c r="S40" s="163"/>
      <c r="T40" s="155"/>
      <c r="U40" s="164"/>
      <c r="V40" s="163"/>
      <c r="W40" s="179"/>
      <c r="X40" s="177"/>
      <c r="Y40" s="163"/>
      <c r="Z40" s="155"/>
      <c r="AA40" s="164"/>
      <c r="AB40" s="163"/>
      <c r="AC40" s="179"/>
      <c r="AD40" s="177"/>
      <c r="AE40" s="163"/>
      <c r="AF40" s="155"/>
      <c r="AG40" s="164"/>
      <c r="AH40" s="163"/>
      <c r="AI40" s="179"/>
      <c r="AJ40" s="163"/>
      <c r="AK40" s="163"/>
      <c r="AL40" s="155"/>
      <c r="AM40" s="164"/>
      <c r="AN40" s="163"/>
      <c r="AO40" s="179"/>
      <c r="AP40" s="163"/>
      <c r="AQ40" s="163"/>
      <c r="AR40" s="155"/>
      <c r="AS40" s="164"/>
      <c r="AT40" s="163"/>
      <c r="AU40" s="179"/>
      <c r="AV40" s="163"/>
      <c r="AW40" s="163"/>
      <c r="AX40" s="155"/>
      <c r="AY40" s="164"/>
      <c r="AZ40" s="163"/>
      <c r="BA40" s="179"/>
      <c r="BB40" s="163"/>
      <c r="BC40" s="163"/>
      <c r="BD40" s="155"/>
      <c r="BE40" s="164"/>
      <c r="BF40" s="163"/>
      <c r="BG40" s="179"/>
      <c r="BH40" s="177"/>
      <c r="BI40" s="163"/>
      <c r="BJ40" s="155"/>
      <c r="BK40" s="432"/>
      <c r="BL40" s="433"/>
      <c r="BM40" s="433"/>
      <c r="BN40" s="433"/>
      <c r="BO40" s="433"/>
      <c r="BP40" s="434"/>
    </row>
    <row r="41" spans="1:68" ht="12.75" customHeight="1" x14ac:dyDescent="0.2">
      <c r="A41" s="413"/>
      <c r="B41" s="414"/>
      <c r="C41" s="414"/>
      <c r="D41" s="414"/>
      <c r="E41" s="414"/>
      <c r="F41" s="406"/>
      <c r="G41" s="407"/>
      <c r="H41" s="407"/>
      <c r="I41" s="407"/>
      <c r="J41" s="407"/>
      <c r="K41" s="407"/>
      <c r="L41" s="408"/>
      <c r="M41" s="376"/>
      <c r="N41" s="377"/>
      <c r="O41" s="162"/>
      <c r="P41" s="161"/>
      <c r="Q41" s="180"/>
      <c r="R41" s="143"/>
      <c r="S41" s="161"/>
      <c r="T41" s="148"/>
      <c r="U41" s="162"/>
      <c r="V41" s="161"/>
      <c r="W41" s="180"/>
      <c r="X41" s="143"/>
      <c r="Y41" s="161"/>
      <c r="Z41" s="148"/>
      <c r="AA41" s="162"/>
      <c r="AB41" s="161"/>
      <c r="AC41" s="180"/>
      <c r="AD41" s="143"/>
      <c r="AE41" s="161"/>
      <c r="AF41" s="148"/>
      <c r="AG41" s="162"/>
      <c r="AH41" s="161"/>
      <c r="AI41" s="180"/>
      <c r="AJ41" s="161"/>
      <c r="AK41" s="161"/>
      <c r="AL41" s="148"/>
      <c r="AM41" s="162"/>
      <c r="AN41" s="161"/>
      <c r="AO41" s="180"/>
      <c r="AP41" s="161"/>
      <c r="AQ41" s="161"/>
      <c r="AR41" s="148"/>
      <c r="AS41" s="162"/>
      <c r="AT41" s="161"/>
      <c r="AU41" s="180"/>
      <c r="AV41" s="161"/>
      <c r="AW41" s="161"/>
      <c r="AX41" s="148"/>
      <c r="AY41" s="162"/>
      <c r="AZ41" s="161"/>
      <c r="BA41" s="180"/>
      <c r="BB41" s="161"/>
      <c r="BC41" s="161"/>
      <c r="BD41" s="148"/>
      <c r="BE41" s="162"/>
      <c r="BF41" s="161"/>
      <c r="BG41" s="180"/>
      <c r="BH41" s="143"/>
      <c r="BI41" s="161"/>
      <c r="BJ41" s="148"/>
      <c r="BK41" s="432"/>
      <c r="BL41" s="433"/>
      <c r="BM41" s="433"/>
      <c r="BN41" s="433"/>
      <c r="BO41" s="433"/>
      <c r="BP41" s="434"/>
    </row>
    <row r="42" spans="1:68" ht="12.75" customHeight="1" x14ac:dyDescent="0.2">
      <c r="A42" s="409"/>
      <c r="B42" s="410"/>
      <c r="C42" s="410"/>
      <c r="D42" s="410"/>
      <c r="E42" s="410"/>
      <c r="F42" s="400"/>
      <c r="G42" s="401"/>
      <c r="H42" s="401"/>
      <c r="I42" s="401"/>
      <c r="J42" s="401"/>
      <c r="K42" s="401"/>
      <c r="L42" s="402"/>
      <c r="M42" s="372"/>
      <c r="N42" s="373"/>
      <c r="O42" s="166"/>
      <c r="P42" s="165"/>
      <c r="Q42" s="181"/>
      <c r="R42" s="156"/>
      <c r="S42" s="165"/>
      <c r="T42" s="160"/>
      <c r="U42" s="166"/>
      <c r="V42" s="165"/>
      <c r="W42" s="181"/>
      <c r="X42" s="156"/>
      <c r="Y42" s="165"/>
      <c r="Z42" s="160"/>
      <c r="AA42" s="166"/>
      <c r="AB42" s="165"/>
      <c r="AC42" s="181"/>
      <c r="AD42" s="156"/>
      <c r="AE42" s="165"/>
      <c r="AF42" s="160"/>
      <c r="AG42" s="166"/>
      <c r="AH42" s="165"/>
      <c r="AI42" s="181"/>
      <c r="AJ42" s="165"/>
      <c r="AK42" s="165"/>
      <c r="AL42" s="160"/>
      <c r="AM42" s="166"/>
      <c r="AN42" s="165"/>
      <c r="AO42" s="181"/>
      <c r="AP42" s="165"/>
      <c r="AQ42" s="165"/>
      <c r="AR42" s="160"/>
      <c r="AS42" s="166"/>
      <c r="AT42" s="165"/>
      <c r="AU42" s="181"/>
      <c r="AV42" s="165"/>
      <c r="AW42" s="165"/>
      <c r="AX42" s="160"/>
      <c r="AY42" s="166"/>
      <c r="AZ42" s="165"/>
      <c r="BA42" s="181"/>
      <c r="BB42" s="165"/>
      <c r="BC42" s="165"/>
      <c r="BD42" s="160"/>
      <c r="BE42" s="166"/>
      <c r="BF42" s="165"/>
      <c r="BG42" s="181"/>
      <c r="BH42" s="156"/>
      <c r="BI42" s="165"/>
      <c r="BJ42" s="160"/>
      <c r="BK42" s="432"/>
      <c r="BL42" s="433"/>
      <c r="BM42" s="433"/>
      <c r="BN42" s="433"/>
      <c r="BO42" s="433"/>
      <c r="BP42" s="434"/>
    </row>
    <row r="43" spans="1:68" ht="12.75" customHeight="1" x14ac:dyDescent="0.2">
      <c r="A43" s="411"/>
      <c r="B43" s="412"/>
      <c r="C43" s="412"/>
      <c r="D43" s="412"/>
      <c r="E43" s="412"/>
      <c r="F43" s="403"/>
      <c r="G43" s="404"/>
      <c r="H43" s="404"/>
      <c r="I43" s="404"/>
      <c r="J43" s="404"/>
      <c r="K43" s="404"/>
      <c r="L43" s="405"/>
      <c r="M43" s="374"/>
      <c r="N43" s="375"/>
      <c r="O43" s="164"/>
      <c r="P43" s="163"/>
      <c r="Q43" s="179"/>
      <c r="R43" s="177"/>
      <c r="S43" s="163"/>
      <c r="T43" s="155"/>
      <c r="U43" s="164"/>
      <c r="V43" s="163"/>
      <c r="W43" s="179"/>
      <c r="X43" s="177"/>
      <c r="Y43" s="163"/>
      <c r="Z43" s="155"/>
      <c r="AA43" s="164"/>
      <c r="AB43" s="163"/>
      <c r="AC43" s="179"/>
      <c r="AD43" s="177"/>
      <c r="AE43" s="163"/>
      <c r="AF43" s="155"/>
      <c r="AG43" s="164"/>
      <c r="AH43" s="163"/>
      <c r="AI43" s="179"/>
      <c r="AJ43" s="163"/>
      <c r="AK43" s="163"/>
      <c r="AL43" s="155"/>
      <c r="AM43" s="164"/>
      <c r="AN43" s="163"/>
      <c r="AO43" s="179"/>
      <c r="AP43" s="163"/>
      <c r="AQ43" s="163"/>
      <c r="AR43" s="155"/>
      <c r="AS43" s="164"/>
      <c r="AT43" s="163"/>
      <c r="AU43" s="179"/>
      <c r="AV43" s="163"/>
      <c r="AW43" s="163"/>
      <c r="AX43" s="155"/>
      <c r="AY43" s="164"/>
      <c r="AZ43" s="163"/>
      <c r="BA43" s="179"/>
      <c r="BB43" s="163"/>
      <c r="BC43" s="163"/>
      <c r="BD43" s="155"/>
      <c r="BE43" s="164"/>
      <c r="BF43" s="163"/>
      <c r="BG43" s="179"/>
      <c r="BH43" s="177"/>
      <c r="BI43" s="163"/>
      <c r="BJ43" s="155"/>
      <c r="BK43" s="432"/>
      <c r="BL43" s="433"/>
      <c r="BM43" s="433"/>
      <c r="BN43" s="433"/>
      <c r="BO43" s="433"/>
      <c r="BP43" s="434"/>
    </row>
    <row r="44" spans="1:68" ht="12.75" customHeight="1" x14ac:dyDescent="0.2">
      <c r="A44" s="413"/>
      <c r="B44" s="414"/>
      <c r="C44" s="414"/>
      <c r="D44" s="414"/>
      <c r="E44" s="414"/>
      <c r="F44" s="406"/>
      <c r="G44" s="407"/>
      <c r="H44" s="407"/>
      <c r="I44" s="407"/>
      <c r="J44" s="407"/>
      <c r="K44" s="407"/>
      <c r="L44" s="408"/>
      <c r="M44" s="376"/>
      <c r="N44" s="377"/>
      <c r="O44" s="162"/>
      <c r="P44" s="161"/>
      <c r="Q44" s="180"/>
      <c r="R44" s="143"/>
      <c r="S44" s="161"/>
      <c r="T44" s="148"/>
      <c r="U44" s="162"/>
      <c r="V44" s="161"/>
      <c r="W44" s="180"/>
      <c r="X44" s="143"/>
      <c r="Y44" s="161"/>
      <c r="Z44" s="148"/>
      <c r="AA44" s="162"/>
      <c r="AB44" s="161"/>
      <c r="AC44" s="180"/>
      <c r="AD44" s="143"/>
      <c r="AE44" s="161"/>
      <c r="AF44" s="148"/>
      <c r="AG44" s="162"/>
      <c r="AH44" s="161"/>
      <c r="AI44" s="180"/>
      <c r="AJ44" s="161"/>
      <c r="AK44" s="161"/>
      <c r="AL44" s="148"/>
      <c r="AM44" s="162"/>
      <c r="AN44" s="161"/>
      <c r="AO44" s="180"/>
      <c r="AP44" s="161"/>
      <c r="AQ44" s="161"/>
      <c r="AR44" s="148"/>
      <c r="AS44" s="162"/>
      <c r="AT44" s="161"/>
      <c r="AU44" s="180"/>
      <c r="AV44" s="161"/>
      <c r="AW44" s="161"/>
      <c r="AX44" s="148"/>
      <c r="AY44" s="162"/>
      <c r="AZ44" s="161"/>
      <c r="BA44" s="180"/>
      <c r="BB44" s="161"/>
      <c r="BC44" s="161"/>
      <c r="BD44" s="148"/>
      <c r="BE44" s="162"/>
      <c r="BF44" s="161"/>
      <c r="BG44" s="180"/>
      <c r="BH44" s="143"/>
      <c r="BI44" s="161"/>
      <c r="BJ44" s="148"/>
      <c r="BK44" s="432"/>
      <c r="BL44" s="433"/>
      <c r="BM44" s="433"/>
      <c r="BN44" s="433"/>
      <c r="BO44" s="433"/>
      <c r="BP44" s="434"/>
    </row>
    <row r="45" spans="1:68" ht="12.75" customHeight="1" x14ac:dyDescent="0.2">
      <c r="A45" s="409"/>
      <c r="B45" s="410"/>
      <c r="C45" s="410"/>
      <c r="D45" s="410"/>
      <c r="E45" s="410"/>
      <c r="F45" s="400"/>
      <c r="G45" s="401"/>
      <c r="H45" s="401"/>
      <c r="I45" s="401"/>
      <c r="J45" s="401"/>
      <c r="K45" s="401"/>
      <c r="L45" s="402"/>
      <c r="M45" s="372"/>
      <c r="N45" s="373"/>
      <c r="O45" s="166"/>
      <c r="P45" s="165"/>
      <c r="Q45" s="181"/>
      <c r="R45" s="156"/>
      <c r="S45" s="165"/>
      <c r="T45" s="160"/>
      <c r="U45" s="166"/>
      <c r="V45" s="165"/>
      <c r="W45" s="181"/>
      <c r="X45" s="156"/>
      <c r="Y45" s="165"/>
      <c r="Z45" s="160"/>
      <c r="AA45" s="166"/>
      <c r="AB45" s="165"/>
      <c r="AC45" s="181"/>
      <c r="AD45" s="156"/>
      <c r="AE45" s="165"/>
      <c r="AF45" s="160"/>
      <c r="AG45" s="166"/>
      <c r="AH45" s="165"/>
      <c r="AI45" s="181"/>
      <c r="AJ45" s="165"/>
      <c r="AK45" s="165"/>
      <c r="AL45" s="160"/>
      <c r="AM45" s="166"/>
      <c r="AN45" s="165"/>
      <c r="AO45" s="181"/>
      <c r="AP45" s="165"/>
      <c r="AQ45" s="165"/>
      <c r="AR45" s="160"/>
      <c r="AS45" s="166"/>
      <c r="AT45" s="165"/>
      <c r="AU45" s="181"/>
      <c r="AV45" s="165"/>
      <c r="AW45" s="165"/>
      <c r="AX45" s="160"/>
      <c r="AY45" s="166"/>
      <c r="AZ45" s="165"/>
      <c r="BA45" s="181"/>
      <c r="BB45" s="165"/>
      <c r="BC45" s="165"/>
      <c r="BD45" s="160"/>
      <c r="BE45" s="166"/>
      <c r="BF45" s="165"/>
      <c r="BG45" s="181"/>
      <c r="BH45" s="156"/>
      <c r="BI45" s="165"/>
      <c r="BJ45" s="160"/>
      <c r="BK45" s="432"/>
      <c r="BL45" s="433"/>
      <c r="BM45" s="433"/>
      <c r="BN45" s="433"/>
      <c r="BO45" s="433"/>
      <c r="BP45" s="434"/>
    </row>
    <row r="46" spans="1:68" ht="12.75" customHeight="1" x14ac:dyDescent="0.2">
      <c r="A46" s="411"/>
      <c r="B46" s="412"/>
      <c r="C46" s="412"/>
      <c r="D46" s="412"/>
      <c r="E46" s="412"/>
      <c r="F46" s="403"/>
      <c r="G46" s="404"/>
      <c r="H46" s="404"/>
      <c r="I46" s="404"/>
      <c r="J46" s="404"/>
      <c r="K46" s="404"/>
      <c r="L46" s="405"/>
      <c r="M46" s="374"/>
      <c r="N46" s="375"/>
      <c r="O46" s="164"/>
      <c r="P46" s="163"/>
      <c r="Q46" s="179"/>
      <c r="R46" s="177"/>
      <c r="S46" s="163"/>
      <c r="T46" s="155"/>
      <c r="U46" s="164"/>
      <c r="V46" s="163"/>
      <c r="W46" s="179"/>
      <c r="X46" s="177"/>
      <c r="Y46" s="163"/>
      <c r="Z46" s="155"/>
      <c r="AA46" s="164"/>
      <c r="AB46" s="163"/>
      <c r="AC46" s="179"/>
      <c r="AD46" s="177"/>
      <c r="AE46" s="163"/>
      <c r="AF46" s="155"/>
      <c r="AG46" s="164"/>
      <c r="AH46" s="163"/>
      <c r="AI46" s="179"/>
      <c r="AJ46" s="163"/>
      <c r="AK46" s="163"/>
      <c r="AL46" s="155"/>
      <c r="AM46" s="164"/>
      <c r="AN46" s="163"/>
      <c r="AO46" s="179"/>
      <c r="AP46" s="163"/>
      <c r="AQ46" s="163"/>
      <c r="AR46" s="155"/>
      <c r="AS46" s="164"/>
      <c r="AT46" s="163"/>
      <c r="AU46" s="179"/>
      <c r="AV46" s="163"/>
      <c r="AW46" s="163"/>
      <c r="AX46" s="155"/>
      <c r="AY46" s="164"/>
      <c r="AZ46" s="163"/>
      <c r="BA46" s="179"/>
      <c r="BB46" s="163"/>
      <c r="BC46" s="163"/>
      <c r="BD46" s="155"/>
      <c r="BE46" s="164"/>
      <c r="BF46" s="163"/>
      <c r="BG46" s="179"/>
      <c r="BH46" s="177"/>
      <c r="BI46" s="163"/>
      <c r="BJ46" s="155"/>
      <c r="BK46" s="432"/>
      <c r="BL46" s="433"/>
      <c r="BM46" s="433"/>
      <c r="BN46" s="433"/>
      <c r="BO46" s="433"/>
      <c r="BP46" s="434"/>
    </row>
    <row r="47" spans="1:68" ht="12.75" customHeight="1" x14ac:dyDescent="0.2">
      <c r="A47" s="413"/>
      <c r="B47" s="414"/>
      <c r="C47" s="414"/>
      <c r="D47" s="414"/>
      <c r="E47" s="414"/>
      <c r="F47" s="406"/>
      <c r="G47" s="407"/>
      <c r="H47" s="407"/>
      <c r="I47" s="407"/>
      <c r="J47" s="407"/>
      <c r="K47" s="407"/>
      <c r="L47" s="408"/>
      <c r="M47" s="376"/>
      <c r="N47" s="377"/>
      <c r="O47" s="162"/>
      <c r="P47" s="161"/>
      <c r="Q47" s="180"/>
      <c r="R47" s="143"/>
      <c r="S47" s="161"/>
      <c r="T47" s="148"/>
      <c r="U47" s="162"/>
      <c r="V47" s="161"/>
      <c r="W47" s="180"/>
      <c r="X47" s="143"/>
      <c r="Y47" s="161"/>
      <c r="Z47" s="148"/>
      <c r="AA47" s="162"/>
      <c r="AB47" s="161"/>
      <c r="AC47" s="180"/>
      <c r="AD47" s="143"/>
      <c r="AE47" s="161"/>
      <c r="AF47" s="148"/>
      <c r="AG47" s="162"/>
      <c r="AH47" s="161"/>
      <c r="AI47" s="180"/>
      <c r="AJ47" s="161"/>
      <c r="AK47" s="161"/>
      <c r="AL47" s="148"/>
      <c r="AM47" s="162"/>
      <c r="AN47" s="161"/>
      <c r="AO47" s="180"/>
      <c r="AP47" s="161"/>
      <c r="AQ47" s="161"/>
      <c r="AR47" s="148"/>
      <c r="AS47" s="162"/>
      <c r="AT47" s="161"/>
      <c r="AU47" s="180"/>
      <c r="AV47" s="161"/>
      <c r="AW47" s="161"/>
      <c r="AX47" s="148"/>
      <c r="AY47" s="162"/>
      <c r="AZ47" s="161"/>
      <c r="BA47" s="180"/>
      <c r="BB47" s="161"/>
      <c r="BC47" s="161"/>
      <c r="BD47" s="148"/>
      <c r="BE47" s="162"/>
      <c r="BF47" s="161"/>
      <c r="BG47" s="180"/>
      <c r="BH47" s="143"/>
      <c r="BI47" s="161"/>
      <c r="BJ47" s="148"/>
      <c r="BK47" s="432"/>
      <c r="BL47" s="433"/>
      <c r="BM47" s="433"/>
      <c r="BN47" s="433"/>
      <c r="BO47" s="433"/>
      <c r="BP47" s="434"/>
    </row>
    <row r="48" spans="1:68" ht="12.75" customHeight="1" x14ac:dyDescent="0.2">
      <c r="A48" s="409"/>
      <c r="B48" s="410"/>
      <c r="C48" s="410"/>
      <c r="D48" s="410"/>
      <c r="E48" s="410"/>
      <c r="F48" s="400"/>
      <c r="G48" s="401"/>
      <c r="H48" s="401"/>
      <c r="I48" s="401"/>
      <c r="J48" s="401"/>
      <c r="K48" s="401"/>
      <c r="L48" s="402"/>
      <c r="M48" s="372"/>
      <c r="N48" s="373"/>
      <c r="O48" s="166"/>
      <c r="P48" s="165"/>
      <c r="Q48" s="181"/>
      <c r="R48" s="156"/>
      <c r="S48" s="165"/>
      <c r="T48" s="160"/>
      <c r="U48" s="166"/>
      <c r="V48" s="165"/>
      <c r="W48" s="181"/>
      <c r="X48" s="156"/>
      <c r="Y48" s="165"/>
      <c r="Z48" s="160"/>
      <c r="AA48" s="166"/>
      <c r="AB48" s="165"/>
      <c r="AC48" s="181"/>
      <c r="AD48" s="156"/>
      <c r="AE48" s="165"/>
      <c r="AF48" s="160"/>
      <c r="AG48" s="166"/>
      <c r="AH48" s="165"/>
      <c r="AI48" s="181"/>
      <c r="AJ48" s="165"/>
      <c r="AK48" s="165"/>
      <c r="AL48" s="160"/>
      <c r="AM48" s="166"/>
      <c r="AN48" s="165"/>
      <c r="AO48" s="181"/>
      <c r="AP48" s="165"/>
      <c r="AQ48" s="165"/>
      <c r="AR48" s="160"/>
      <c r="AS48" s="166"/>
      <c r="AT48" s="165"/>
      <c r="AU48" s="181"/>
      <c r="AV48" s="165"/>
      <c r="AW48" s="165"/>
      <c r="AX48" s="160"/>
      <c r="AY48" s="166"/>
      <c r="AZ48" s="165"/>
      <c r="BA48" s="181"/>
      <c r="BB48" s="165"/>
      <c r="BC48" s="165"/>
      <c r="BD48" s="160"/>
      <c r="BE48" s="166"/>
      <c r="BF48" s="165"/>
      <c r="BG48" s="181"/>
      <c r="BH48" s="156"/>
      <c r="BI48" s="165"/>
      <c r="BJ48" s="160"/>
      <c r="BK48" s="432"/>
      <c r="BL48" s="433"/>
      <c r="BM48" s="433"/>
      <c r="BN48" s="433"/>
      <c r="BO48" s="433"/>
      <c r="BP48" s="434"/>
    </row>
    <row r="49" spans="1:68" ht="12.75" customHeight="1" x14ac:dyDescent="0.2">
      <c r="A49" s="411"/>
      <c r="B49" s="412"/>
      <c r="C49" s="412"/>
      <c r="D49" s="412"/>
      <c r="E49" s="412"/>
      <c r="F49" s="403"/>
      <c r="G49" s="404"/>
      <c r="H49" s="404"/>
      <c r="I49" s="404"/>
      <c r="J49" s="404"/>
      <c r="K49" s="404"/>
      <c r="L49" s="405"/>
      <c r="M49" s="374"/>
      <c r="N49" s="375"/>
      <c r="O49" s="164"/>
      <c r="P49" s="163"/>
      <c r="Q49" s="179"/>
      <c r="R49" s="177"/>
      <c r="S49" s="163"/>
      <c r="T49" s="155"/>
      <c r="U49" s="164"/>
      <c r="V49" s="163"/>
      <c r="W49" s="179"/>
      <c r="X49" s="177"/>
      <c r="Y49" s="163"/>
      <c r="Z49" s="155"/>
      <c r="AA49" s="164"/>
      <c r="AB49" s="163"/>
      <c r="AC49" s="179"/>
      <c r="AD49" s="177"/>
      <c r="AE49" s="163"/>
      <c r="AF49" s="155"/>
      <c r="AG49" s="164"/>
      <c r="AH49" s="163"/>
      <c r="AI49" s="179"/>
      <c r="AJ49" s="163"/>
      <c r="AK49" s="163"/>
      <c r="AL49" s="155"/>
      <c r="AM49" s="164"/>
      <c r="AN49" s="163"/>
      <c r="AO49" s="179"/>
      <c r="AP49" s="163"/>
      <c r="AQ49" s="163"/>
      <c r="AR49" s="155"/>
      <c r="AS49" s="164"/>
      <c r="AT49" s="163"/>
      <c r="AU49" s="179"/>
      <c r="AV49" s="163"/>
      <c r="AW49" s="163"/>
      <c r="AX49" s="155"/>
      <c r="AY49" s="164"/>
      <c r="AZ49" s="163"/>
      <c r="BA49" s="179"/>
      <c r="BB49" s="163"/>
      <c r="BC49" s="163"/>
      <c r="BD49" s="155"/>
      <c r="BE49" s="164"/>
      <c r="BF49" s="163"/>
      <c r="BG49" s="179"/>
      <c r="BH49" s="177"/>
      <c r="BI49" s="163"/>
      <c r="BJ49" s="155"/>
      <c r="BK49" s="432"/>
      <c r="BL49" s="433"/>
      <c r="BM49" s="433"/>
      <c r="BN49" s="433"/>
      <c r="BO49" s="433"/>
      <c r="BP49" s="434"/>
    </row>
    <row r="50" spans="1:68" ht="12.75" customHeight="1" x14ac:dyDescent="0.2">
      <c r="A50" s="413"/>
      <c r="B50" s="414"/>
      <c r="C50" s="414"/>
      <c r="D50" s="414"/>
      <c r="E50" s="414"/>
      <c r="F50" s="406"/>
      <c r="G50" s="407"/>
      <c r="H50" s="407"/>
      <c r="I50" s="407"/>
      <c r="J50" s="407"/>
      <c r="K50" s="407"/>
      <c r="L50" s="408"/>
      <c r="M50" s="376"/>
      <c r="N50" s="377"/>
      <c r="O50" s="162"/>
      <c r="P50" s="161"/>
      <c r="Q50" s="180"/>
      <c r="R50" s="143"/>
      <c r="S50" s="161"/>
      <c r="T50" s="148"/>
      <c r="U50" s="162"/>
      <c r="V50" s="161"/>
      <c r="W50" s="180"/>
      <c r="X50" s="143"/>
      <c r="Y50" s="161"/>
      <c r="Z50" s="148"/>
      <c r="AA50" s="162"/>
      <c r="AB50" s="161"/>
      <c r="AC50" s="180"/>
      <c r="AD50" s="143"/>
      <c r="AE50" s="161"/>
      <c r="AF50" s="148"/>
      <c r="AG50" s="162"/>
      <c r="AH50" s="161"/>
      <c r="AI50" s="180"/>
      <c r="AJ50" s="161"/>
      <c r="AK50" s="161"/>
      <c r="AL50" s="148"/>
      <c r="AM50" s="162"/>
      <c r="AN50" s="161"/>
      <c r="AO50" s="180"/>
      <c r="AP50" s="161"/>
      <c r="AQ50" s="161"/>
      <c r="AR50" s="148"/>
      <c r="AS50" s="162"/>
      <c r="AT50" s="161"/>
      <c r="AU50" s="180"/>
      <c r="AV50" s="161"/>
      <c r="AW50" s="161"/>
      <c r="AX50" s="148"/>
      <c r="AY50" s="162"/>
      <c r="AZ50" s="161"/>
      <c r="BA50" s="180"/>
      <c r="BB50" s="161"/>
      <c r="BC50" s="161"/>
      <c r="BD50" s="148"/>
      <c r="BE50" s="162"/>
      <c r="BF50" s="161"/>
      <c r="BG50" s="180"/>
      <c r="BH50" s="143"/>
      <c r="BI50" s="161"/>
      <c r="BJ50" s="148"/>
      <c r="BK50" s="435"/>
      <c r="BL50" s="436"/>
      <c r="BM50" s="436"/>
      <c r="BN50" s="436"/>
      <c r="BO50" s="436"/>
      <c r="BP50" s="437"/>
    </row>
    <row r="51" spans="1:68" ht="14.1" customHeight="1" x14ac:dyDescent="0.2">
      <c r="A51" s="447" t="s">
        <v>203</v>
      </c>
      <c r="B51" s="448"/>
      <c r="C51" s="448"/>
      <c r="D51" s="448"/>
      <c r="E51" s="448"/>
      <c r="F51" s="448"/>
      <c r="G51" s="175"/>
      <c r="H51" s="175"/>
      <c r="I51" s="175"/>
      <c r="J51" s="157"/>
      <c r="K51" s="157"/>
      <c r="L51" s="157"/>
      <c r="M51" s="381">
        <v>1</v>
      </c>
      <c r="N51" s="383"/>
      <c r="O51" s="159"/>
      <c r="P51" s="157"/>
      <c r="Q51" s="157"/>
      <c r="R51" s="158"/>
      <c r="S51" s="157"/>
      <c r="T51" s="156"/>
      <c r="U51" s="157"/>
      <c r="V51" s="157"/>
      <c r="W51" s="156"/>
      <c r="X51" s="146"/>
      <c r="Y51" s="146"/>
      <c r="Z51" s="146"/>
      <c r="AA51" s="158"/>
      <c r="AB51" s="157"/>
      <c r="AC51" s="157"/>
      <c r="AD51" s="158"/>
      <c r="AE51" s="157"/>
      <c r="AF51" s="156"/>
      <c r="AG51" s="158"/>
      <c r="AH51" s="157"/>
      <c r="AI51" s="156"/>
      <c r="AJ51" s="157"/>
      <c r="AK51" s="157"/>
      <c r="AL51" s="156"/>
      <c r="AM51" s="158"/>
      <c r="AN51" s="157"/>
      <c r="AO51" s="157"/>
      <c r="AP51" s="158"/>
      <c r="AQ51" s="157"/>
      <c r="AR51" s="156"/>
      <c r="AS51" s="158"/>
      <c r="AT51" s="157"/>
      <c r="AU51" s="156"/>
      <c r="AV51" s="157"/>
      <c r="AW51" s="157"/>
      <c r="AX51" s="156"/>
      <c r="AY51" s="158"/>
      <c r="AZ51" s="157"/>
      <c r="BA51" s="156"/>
      <c r="BB51" s="157"/>
      <c r="BC51" s="157"/>
      <c r="BD51" s="156"/>
      <c r="BE51" s="158"/>
      <c r="BF51" s="157"/>
      <c r="BG51" s="156"/>
      <c r="BH51" s="157"/>
      <c r="BI51" s="157"/>
      <c r="BJ51" s="156"/>
      <c r="BK51" s="491" t="s">
        <v>174</v>
      </c>
      <c r="BL51" s="492"/>
      <c r="BM51" s="492"/>
      <c r="BN51" s="492"/>
      <c r="BO51" s="492"/>
      <c r="BP51" s="493"/>
    </row>
    <row r="52" spans="1:68" ht="14.1" customHeight="1" x14ac:dyDescent="0.2">
      <c r="A52" s="432"/>
      <c r="B52" s="433"/>
      <c r="C52" s="433"/>
      <c r="D52" s="433"/>
      <c r="E52" s="433"/>
      <c r="F52" s="433"/>
      <c r="G52" s="173"/>
      <c r="H52" s="173"/>
      <c r="I52" s="173"/>
      <c r="J52" s="496" t="s">
        <v>202</v>
      </c>
      <c r="K52" s="496"/>
      <c r="L52" s="496"/>
      <c r="M52" s="378">
        <v>0.8</v>
      </c>
      <c r="N52" s="380"/>
      <c r="O52" s="152"/>
      <c r="P52" s="150"/>
      <c r="Q52" s="150"/>
      <c r="R52" s="151"/>
      <c r="S52" s="150"/>
      <c r="T52" s="149"/>
      <c r="U52" s="150"/>
      <c r="V52" s="150"/>
      <c r="W52" s="149"/>
      <c r="X52" s="150"/>
      <c r="Y52" s="150"/>
      <c r="Z52" s="150"/>
      <c r="AA52" s="151"/>
      <c r="AB52" s="150"/>
      <c r="AC52" s="150"/>
      <c r="AD52" s="151"/>
      <c r="AE52" s="150"/>
      <c r="AF52" s="149"/>
      <c r="AG52" s="151"/>
      <c r="AH52" s="150"/>
      <c r="AI52" s="149"/>
      <c r="AJ52" s="150"/>
      <c r="AK52" s="150"/>
      <c r="AL52" s="149"/>
      <c r="AM52" s="151"/>
      <c r="AN52" s="150"/>
      <c r="AO52" s="150"/>
      <c r="AP52" s="151"/>
      <c r="AQ52" s="150"/>
      <c r="AR52" s="149"/>
      <c r="AS52" s="151"/>
      <c r="AT52" s="150"/>
      <c r="AU52" s="149"/>
      <c r="AV52" s="150"/>
      <c r="AW52" s="150"/>
      <c r="AX52" s="149"/>
      <c r="AY52" s="151"/>
      <c r="AZ52" s="150"/>
      <c r="BA52" s="149"/>
      <c r="BB52" s="150"/>
      <c r="BC52" s="150"/>
      <c r="BD52" s="149"/>
      <c r="BE52" s="151"/>
      <c r="BF52" s="150"/>
      <c r="BG52" s="149"/>
      <c r="BH52" s="150"/>
      <c r="BI52" s="150"/>
      <c r="BJ52" s="149"/>
      <c r="BK52" s="365" t="s">
        <v>172</v>
      </c>
      <c r="BL52" s="398"/>
      <c r="BM52" s="398"/>
      <c r="BN52" s="398"/>
      <c r="BO52" s="398"/>
      <c r="BP52" s="366"/>
    </row>
    <row r="53" spans="1:68" ht="14.1" customHeight="1" x14ac:dyDescent="0.2">
      <c r="A53" s="432"/>
      <c r="B53" s="433"/>
      <c r="C53" s="433"/>
      <c r="D53" s="433"/>
      <c r="E53" s="433"/>
      <c r="F53" s="433"/>
      <c r="G53" s="173"/>
      <c r="H53" s="173"/>
      <c r="I53" s="173"/>
      <c r="J53" s="146"/>
      <c r="K53" s="146"/>
      <c r="L53" s="146"/>
      <c r="M53" s="378"/>
      <c r="N53" s="380"/>
      <c r="O53" s="152"/>
      <c r="P53" s="150"/>
      <c r="Q53" s="150"/>
      <c r="R53" s="151"/>
      <c r="S53" s="150"/>
      <c r="T53" s="149"/>
      <c r="U53" s="150"/>
      <c r="V53" s="150"/>
      <c r="W53" s="149"/>
      <c r="X53" s="150"/>
      <c r="Y53" s="150"/>
      <c r="Z53" s="150"/>
      <c r="AA53" s="151"/>
      <c r="AB53" s="150"/>
      <c r="AC53" s="150"/>
      <c r="AD53" s="151"/>
      <c r="AE53" s="150"/>
      <c r="AF53" s="149"/>
      <c r="AG53" s="151"/>
      <c r="AH53" s="150"/>
      <c r="AI53" s="149"/>
      <c r="AJ53" s="150"/>
      <c r="AK53" s="150"/>
      <c r="AL53" s="149"/>
      <c r="AM53" s="151"/>
      <c r="AN53" s="150"/>
      <c r="AO53" s="150"/>
      <c r="AP53" s="151"/>
      <c r="AQ53" s="150"/>
      <c r="AR53" s="149"/>
      <c r="AS53" s="151"/>
      <c r="AT53" s="150"/>
      <c r="AU53" s="149"/>
      <c r="AV53" s="150"/>
      <c r="AW53" s="150"/>
      <c r="AX53" s="149"/>
      <c r="AY53" s="151"/>
      <c r="AZ53" s="150"/>
      <c r="BA53" s="149"/>
      <c r="BB53" s="150"/>
      <c r="BC53" s="150"/>
      <c r="BD53" s="149"/>
      <c r="BE53" s="151"/>
      <c r="BF53" s="150"/>
      <c r="BG53" s="149"/>
      <c r="BH53" s="150"/>
      <c r="BI53" s="150"/>
      <c r="BJ53" s="149"/>
      <c r="BK53" s="367"/>
      <c r="BL53" s="399"/>
      <c r="BM53" s="399"/>
      <c r="BN53" s="399"/>
      <c r="BO53" s="399"/>
      <c r="BP53" s="368"/>
    </row>
    <row r="54" spans="1:68" ht="14.1" customHeight="1" x14ac:dyDescent="0.2">
      <c r="A54" s="432"/>
      <c r="B54" s="433"/>
      <c r="C54" s="433"/>
      <c r="D54" s="433"/>
      <c r="E54" s="433"/>
      <c r="F54" s="433"/>
      <c r="G54" s="173"/>
      <c r="H54" s="173"/>
      <c r="I54" s="173"/>
      <c r="J54" s="174" t="s">
        <v>201</v>
      </c>
      <c r="K54" s="146"/>
      <c r="L54" s="146"/>
      <c r="M54" s="378">
        <v>0.6</v>
      </c>
      <c r="N54" s="380"/>
      <c r="O54" s="152"/>
      <c r="P54" s="150"/>
      <c r="Q54" s="150"/>
      <c r="R54" s="151"/>
      <c r="S54" s="150"/>
      <c r="T54" s="149"/>
      <c r="U54" s="150"/>
      <c r="V54" s="150"/>
      <c r="W54" s="149"/>
      <c r="X54" s="150"/>
      <c r="Y54" s="150"/>
      <c r="Z54" s="150"/>
      <c r="AA54" s="151"/>
      <c r="AB54" s="150"/>
      <c r="AC54" s="150"/>
      <c r="AD54" s="151"/>
      <c r="AE54" s="150"/>
      <c r="AF54" s="149"/>
      <c r="AG54" s="151"/>
      <c r="AH54" s="150"/>
      <c r="AI54" s="149"/>
      <c r="AJ54" s="150"/>
      <c r="AK54" s="150"/>
      <c r="AL54" s="149"/>
      <c r="AM54" s="151"/>
      <c r="AN54" s="150"/>
      <c r="AO54" s="150"/>
      <c r="AP54" s="151"/>
      <c r="AQ54" s="150"/>
      <c r="AR54" s="149"/>
      <c r="AS54" s="151"/>
      <c r="AT54" s="150"/>
      <c r="AU54" s="149"/>
      <c r="AV54" s="150"/>
      <c r="AW54" s="150"/>
      <c r="AX54" s="149"/>
      <c r="AY54" s="151"/>
      <c r="AZ54" s="150"/>
      <c r="BA54" s="149"/>
      <c r="BB54" s="150"/>
      <c r="BC54" s="150"/>
      <c r="BD54" s="149"/>
      <c r="BE54" s="151"/>
      <c r="BF54" s="150"/>
      <c r="BG54" s="149"/>
      <c r="BH54" s="150"/>
      <c r="BI54" s="150"/>
      <c r="BJ54" s="149"/>
      <c r="BK54" s="491" t="s">
        <v>170</v>
      </c>
      <c r="BL54" s="492"/>
      <c r="BM54" s="492"/>
      <c r="BN54" s="492"/>
      <c r="BO54" s="492"/>
      <c r="BP54" s="493"/>
    </row>
    <row r="55" spans="1:68" ht="14.1" customHeight="1" x14ac:dyDescent="0.2">
      <c r="A55" s="432"/>
      <c r="B55" s="433"/>
      <c r="C55" s="433"/>
      <c r="D55" s="433"/>
      <c r="E55" s="433"/>
      <c r="F55" s="433"/>
      <c r="G55" s="173"/>
      <c r="H55" s="173"/>
      <c r="I55" s="173"/>
      <c r="J55" s="146"/>
      <c r="K55" s="146"/>
      <c r="L55" s="146"/>
      <c r="M55" s="378"/>
      <c r="N55" s="380"/>
      <c r="O55" s="152"/>
      <c r="P55" s="150"/>
      <c r="Q55" s="150"/>
      <c r="R55" s="151"/>
      <c r="S55" s="150"/>
      <c r="T55" s="149"/>
      <c r="U55" s="150"/>
      <c r="V55" s="150"/>
      <c r="W55" s="149"/>
      <c r="X55" s="150"/>
      <c r="Y55" s="150"/>
      <c r="Z55" s="150"/>
      <c r="AA55" s="151"/>
      <c r="AB55" s="150"/>
      <c r="AC55" s="150"/>
      <c r="AD55" s="151"/>
      <c r="AE55" s="150"/>
      <c r="AF55" s="149"/>
      <c r="AG55" s="151"/>
      <c r="AH55" s="150"/>
      <c r="AI55" s="149"/>
      <c r="AJ55" s="150"/>
      <c r="AK55" s="150"/>
      <c r="AL55" s="149"/>
      <c r="AM55" s="151"/>
      <c r="AN55" s="150"/>
      <c r="AO55" s="150"/>
      <c r="AP55" s="151"/>
      <c r="AQ55" s="150"/>
      <c r="AR55" s="149"/>
      <c r="AS55" s="151"/>
      <c r="AT55" s="150"/>
      <c r="AU55" s="149"/>
      <c r="AV55" s="150"/>
      <c r="AW55" s="150"/>
      <c r="AX55" s="149"/>
      <c r="AY55" s="151"/>
      <c r="AZ55" s="150"/>
      <c r="BA55" s="149"/>
      <c r="BB55" s="150"/>
      <c r="BC55" s="150"/>
      <c r="BD55" s="149"/>
      <c r="BE55" s="151"/>
      <c r="BF55" s="150"/>
      <c r="BG55" s="149"/>
      <c r="BH55" s="150"/>
      <c r="BI55" s="150"/>
      <c r="BJ55" s="149"/>
      <c r="BK55" s="447"/>
      <c r="BL55" s="448"/>
      <c r="BM55" s="448"/>
      <c r="BN55" s="448"/>
      <c r="BO55" s="448"/>
      <c r="BP55" s="497"/>
    </row>
    <row r="56" spans="1:68" ht="14.1" customHeight="1" x14ac:dyDescent="0.2">
      <c r="A56" s="432"/>
      <c r="B56" s="433"/>
      <c r="C56" s="433"/>
      <c r="D56" s="433"/>
      <c r="E56" s="433"/>
      <c r="F56" s="433"/>
      <c r="G56" s="173"/>
      <c r="H56" s="173"/>
      <c r="I56" s="173"/>
      <c r="J56" s="146"/>
      <c r="K56" s="146"/>
      <c r="L56" s="146"/>
      <c r="M56" s="378">
        <v>0.4</v>
      </c>
      <c r="N56" s="380"/>
      <c r="O56" s="152"/>
      <c r="P56" s="150"/>
      <c r="Q56" s="150"/>
      <c r="R56" s="151"/>
      <c r="S56" s="150"/>
      <c r="T56" s="149"/>
      <c r="U56" s="150"/>
      <c r="V56" s="150"/>
      <c r="W56" s="149"/>
      <c r="X56" s="150"/>
      <c r="Y56" s="150"/>
      <c r="Z56" s="150"/>
      <c r="AA56" s="151"/>
      <c r="AB56" s="150"/>
      <c r="AC56" s="150"/>
      <c r="AD56" s="151"/>
      <c r="AE56" s="150"/>
      <c r="AF56" s="149"/>
      <c r="AG56" s="151"/>
      <c r="AH56" s="150"/>
      <c r="AI56" s="149"/>
      <c r="AJ56" s="150"/>
      <c r="AK56" s="150"/>
      <c r="AL56" s="149"/>
      <c r="AM56" s="151"/>
      <c r="AN56" s="150"/>
      <c r="AO56" s="150"/>
      <c r="AP56" s="151"/>
      <c r="AQ56" s="150"/>
      <c r="AR56" s="149"/>
      <c r="AS56" s="151"/>
      <c r="AT56" s="150"/>
      <c r="AU56" s="149"/>
      <c r="AV56" s="150"/>
      <c r="AW56" s="150"/>
      <c r="AX56" s="149"/>
      <c r="AY56" s="151"/>
      <c r="AZ56" s="150"/>
      <c r="BA56" s="149"/>
      <c r="BB56" s="150"/>
      <c r="BC56" s="150"/>
      <c r="BD56" s="149"/>
      <c r="BE56" s="151"/>
      <c r="BF56" s="150"/>
      <c r="BG56" s="149"/>
      <c r="BH56" s="150"/>
      <c r="BI56" s="150"/>
      <c r="BJ56" s="149"/>
      <c r="BK56" s="432"/>
      <c r="BL56" s="433"/>
      <c r="BM56" s="433"/>
      <c r="BN56" s="433"/>
      <c r="BO56" s="433"/>
      <c r="BP56" s="434"/>
    </row>
    <row r="57" spans="1:68" ht="14.1" customHeight="1" x14ac:dyDescent="0.2">
      <c r="A57" s="432"/>
      <c r="B57" s="433"/>
      <c r="C57" s="433"/>
      <c r="D57" s="433"/>
      <c r="E57" s="433"/>
      <c r="F57" s="433"/>
      <c r="G57" s="173"/>
      <c r="H57" s="173"/>
      <c r="I57" s="173"/>
      <c r="J57" s="146"/>
      <c r="K57" s="146"/>
      <c r="L57" s="146"/>
      <c r="M57" s="378"/>
      <c r="N57" s="380"/>
      <c r="O57" s="152"/>
      <c r="P57" s="150"/>
      <c r="Q57" s="150"/>
      <c r="R57" s="151"/>
      <c r="S57" s="150"/>
      <c r="T57" s="149"/>
      <c r="U57" s="150"/>
      <c r="V57" s="150"/>
      <c r="W57" s="149"/>
      <c r="X57" s="150"/>
      <c r="Y57" s="150"/>
      <c r="Z57" s="150"/>
      <c r="AA57" s="151"/>
      <c r="AB57" s="150"/>
      <c r="AC57" s="150"/>
      <c r="AD57" s="151"/>
      <c r="AE57" s="150"/>
      <c r="AF57" s="149"/>
      <c r="AG57" s="151"/>
      <c r="AH57" s="150"/>
      <c r="AI57" s="149"/>
      <c r="AJ57" s="150"/>
      <c r="AK57" s="150"/>
      <c r="AL57" s="149"/>
      <c r="AM57" s="151"/>
      <c r="AN57" s="150"/>
      <c r="AO57" s="150"/>
      <c r="AP57" s="151"/>
      <c r="AQ57" s="150"/>
      <c r="AR57" s="149"/>
      <c r="AS57" s="151"/>
      <c r="AT57" s="150"/>
      <c r="AU57" s="149"/>
      <c r="AV57" s="150"/>
      <c r="AW57" s="150"/>
      <c r="AX57" s="149"/>
      <c r="AY57" s="151"/>
      <c r="AZ57" s="150"/>
      <c r="BA57" s="149"/>
      <c r="BB57" s="150"/>
      <c r="BC57" s="150"/>
      <c r="BD57" s="149"/>
      <c r="BE57" s="151"/>
      <c r="BF57" s="150"/>
      <c r="BG57" s="149"/>
      <c r="BH57" s="150"/>
      <c r="BI57" s="150"/>
      <c r="BJ57" s="149"/>
      <c r="BK57" s="432"/>
      <c r="BL57" s="433"/>
      <c r="BM57" s="433"/>
      <c r="BN57" s="433"/>
      <c r="BO57" s="433"/>
      <c r="BP57" s="434"/>
    </row>
    <row r="58" spans="1:68" ht="14.1" customHeight="1" x14ac:dyDescent="0.2">
      <c r="A58" s="432"/>
      <c r="B58" s="433"/>
      <c r="C58" s="433"/>
      <c r="D58" s="433"/>
      <c r="E58" s="433"/>
      <c r="F58" s="433"/>
      <c r="G58" s="173"/>
      <c r="H58" s="173"/>
      <c r="I58" s="173"/>
      <c r="J58" s="496" t="s">
        <v>200</v>
      </c>
      <c r="K58" s="496"/>
      <c r="L58" s="496"/>
      <c r="M58" s="378">
        <v>0.2</v>
      </c>
      <c r="N58" s="380"/>
      <c r="O58" s="152"/>
      <c r="P58" s="150"/>
      <c r="Q58" s="150"/>
      <c r="R58" s="151"/>
      <c r="S58" s="150"/>
      <c r="T58" s="149"/>
      <c r="U58" s="150"/>
      <c r="V58" s="150"/>
      <c r="W58" s="149"/>
      <c r="X58" s="150"/>
      <c r="Y58" s="150"/>
      <c r="Z58" s="150"/>
      <c r="AA58" s="151"/>
      <c r="AB58" s="150"/>
      <c r="AC58" s="150"/>
      <c r="AD58" s="151"/>
      <c r="AE58" s="150"/>
      <c r="AF58" s="149"/>
      <c r="AG58" s="151"/>
      <c r="AH58" s="150"/>
      <c r="AI58" s="149"/>
      <c r="AJ58" s="150"/>
      <c r="AK58" s="150"/>
      <c r="AL58" s="149"/>
      <c r="AM58" s="151"/>
      <c r="AN58" s="150"/>
      <c r="AO58" s="150"/>
      <c r="AP58" s="151"/>
      <c r="AQ58" s="150"/>
      <c r="AR58" s="149"/>
      <c r="AS58" s="151"/>
      <c r="AT58" s="150"/>
      <c r="AU58" s="149"/>
      <c r="AV58" s="150"/>
      <c r="AW58" s="150"/>
      <c r="AX58" s="149"/>
      <c r="AY58" s="151"/>
      <c r="AZ58" s="150"/>
      <c r="BA58" s="149"/>
      <c r="BB58" s="150"/>
      <c r="BC58" s="150"/>
      <c r="BD58" s="149"/>
      <c r="BE58" s="151"/>
      <c r="BF58" s="150"/>
      <c r="BG58" s="149"/>
      <c r="BH58" s="150"/>
      <c r="BI58" s="150"/>
      <c r="BJ58" s="149"/>
      <c r="BK58" s="432"/>
      <c r="BL58" s="433"/>
      <c r="BM58" s="433"/>
      <c r="BN58" s="433"/>
      <c r="BO58" s="433"/>
      <c r="BP58" s="434"/>
    </row>
    <row r="59" spans="1:68" ht="14.1" customHeight="1" x14ac:dyDescent="0.2">
      <c r="A59" s="432"/>
      <c r="B59" s="433"/>
      <c r="C59" s="433"/>
      <c r="D59" s="433"/>
      <c r="E59" s="433"/>
      <c r="F59" s="433"/>
      <c r="G59" s="173"/>
      <c r="H59" s="173"/>
      <c r="I59" s="173"/>
      <c r="J59" s="496"/>
      <c r="K59" s="496"/>
      <c r="L59" s="496"/>
      <c r="M59" s="378"/>
      <c r="N59" s="380"/>
      <c r="O59" s="152"/>
      <c r="P59" s="150"/>
      <c r="Q59" s="150"/>
      <c r="R59" s="151"/>
      <c r="S59" s="150"/>
      <c r="T59" s="149"/>
      <c r="U59" s="150"/>
      <c r="V59" s="150"/>
      <c r="W59" s="149"/>
      <c r="X59" s="150"/>
      <c r="Y59" s="150"/>
      <c r="Z59" s="150"/>
      <c r="AA59" s="151"/>
      <c r="AB59" s="150"/>
      <c r="AC59" s="150"/>
      <c r="AD59" s="151"/>
      <c r="AE59" s="150"/>
      <c r="AF59" s="149"/>
      <c r="AG59" s="151"/>
      <c r="AH59" s="150"/>
      <c r="AI59" s="149"/>
      <c r="AJ59" s="150"/>
      <c r="AK59" s="150"/>
      <c r="AL59" s="149"/>
      <c r="AM59" s="151"/>
      <c r="AN59" s="150"/>
      <c r="AO59" s="150"/>
      <c r="AP59" s="151"/>
      <c r="AQ59" s="150"/>
      <c r="AR59" s="149"/>
      <c r="AS59" s="151"/>
      <c r="AT59" s="150"/>
      <c r="AU59" s="149"/>
      <c r="AV59" s="150"/>
      <c r="AW59" s="150"/>
      <c r="AX59" s="149"/>
      <c r="AY59" s="151"/>
      <c r="AZ59" s="150"/>
      <c r="BA59" s="149"/>
      <c r="BB59" s="150"/>
      <c r="BC59" s="150"/>
      <c r="BD59" s="149"/>
      <c r="BE59" s="151"/>
      <c r="BF59" s="150"/>
      <c r="BG59" s="149"/>
      <c r="BH59" s="150"/>
      <c r="BI59" s="150"/>
      <c r="BJ59" s="149"/>
      <c r="BK59" s="432"/>
      <c r="BL59" s="433"/>
      <c r="BM59" s="433"/>
      <c r="BN59" s="433"/>
      <c r="BO59" s="433"/>
      <c r="BP59" s="434"/>
    </row>
    <row r="60" spans="1:68" ht="14.1" customHeight="1" x14ac:dyDescent="0.15">
      <c r="A60" s="435"/>
      <c r="B60" s="436"/>
      <c r="C60" s="436"/>
      <c r="D60" s="436"/>
      <c r="E60" s="436"/>
      <c r="F60" s="436"/>
      <c r="G60" s="172"/>
      <c r="H60" s="172"/>
      <c r="I60" s="172"/>
      <c r="J60" s="144"/>
      <c r="K60" s="144"/>
      <c r="L60" s="144"/>
      <c r="M60" s="444">
        <v>0</v>
      </c>
      <c r="N60" s="446"/>
      <c r="O60" s="147"/>
      <c r="P60" s="144"/>
      <c r="Q60" s="144"/>
      <c r="R60" s="145"/>
      <c r="S60" s="144"/>
      <c r="T60" s="143"/>
      <c r="U60" s="144"/>
      <c r="V60" s="144"/>
      <c r="W60" s="143"/>
      <c r="X60" s="146"/>
      <c r="Y60" s="146"/>
      <c r="Z60" s="146"/>
      <c r="AA60" s="145"/>
      <c r="AB60" s="144"/>
      <c r="AC60" s="144"/>
      <c r="AD60" s="145"/>
      <c r="AE60" s="144"/>
      <c r="AF60" s="143"/>
      <c r="AG60" s="145"/>
      <c r="AH60" s="144"/>
      <c r="AI60" s="143"/>
      <c r="AJ60" s="144"/>
      <c r="AK60" s="144"/>
      <c r="AL60" s="143"/>
      <c r="AM60" s="145"/>
      <c r="AN60" s="144"/>
      <c r="AO60" s="144"/>
      <c r="AP60" s="145"/>
      <c r="AQ60" s="144"/>
      <c r="AR60" s="143"/>
      <c r="AS60" s="145"/>
      <c r="AT60" s="144"/>
      <c r="AU60" s="143"/>
      <c r="AV60" s="144"/>
      <c r="AW60" s="144"/>
      <c r="AX60" s="143"/>
      <c r="AY60" s="145"/>
      <c r="AZ60" s="144"/>
      <c r="BA60" s="143"/>
      <c r="BB60" s="144"/>
      <c r="BC60" s="144"/>
      <c r="BD60" s="143"/>
      <c r="BE60" s="145"/>
      <c r="BF60" s="144"/>
      <c r="BG60" s="143"/>
      <c r="BH60" s="144"/>
      <c r="BI60" s="144"/>
      <c r="BJ60" s="143"/>
      <c r="BK60" s="432"/>
      <c r="BL60" s="433"/>
      <c r="BM60" s="433"/>
      <c r="BN60" s="433"/>
      <c r="BO60" s="433"/>
      <c r="BP60" s="434"/>
    </row>
    <row r="61" spans="1:68" ht="14.1" customHeight="1" x14ac:dyDescent="0.2">
      <c r="A61" s="432" t="s">
        <v>168</v>
      </c>
      <c r="B61" s="433"/>
      <c r="C61" s="433"/>
      <c r="D61" s="433"/>
      <c r="E61" s="433"/>
      <c r="F61" s="433"/>
      <c r="G61" s="433"/>
      <c r="H61" s="433"/>
      <c r="I61" s="433"/>
      <c r="J61" s="433"/>
      <c r="K61" s="433"/>
      <c r="L61" s="433"/>
      <c r="M61" s="384" t="s">
        <v>199</v>
      </c>
      <c r="N61" s="371"/>
      <c r="O61" s="369">
        <f>O5</f>
        <v>11</v>
      </c>
      <c r="P61" s="370"/>
      <c r="Q61" s="371"/>
      <c r="R61" s="369">
        <f t="shared" ref="R61" si="0">R5</f>
        <v>12</v>
      </c>
      <c r="S61" s="370"/>
      <c r="T61" s="371"/>
      <c r="U61" s="369">
        <f t="shared" ref="U61" si="1">U5</f>
        <v>1</v>
      </c>
      <c r="V61" s="370"/>
      <c r="W61" s="371"/>
      <c r="X61" s="369">
        <f t="shared" ref="X61" si="2">X5</f>
        <v>2</v>
      </c>
      <c r="Y61" s="370"/>
      <c r="Z61" s="371"/>
      <c r="AA61" s="369">
        <f t="shared" ref="AA61" si="3">AA5</f>
        <v>3</v>
      </c>
      <c r="AB61" s="370"/>
      <c r="AC61" s="371"/>
      <c r="AD61" s="369">
        <f t="shared" ref="AD61" si="4">AD5</f>
        <v>4</v>
      </c>
      <c r="AE61" s="370"/>
      <c r="AF61" s="371"/>
      <c r="AG61" s="369">
        <f t="shared" ref="AG61" si="5">AG5</f>
        <v>5</v>
      </c>
      <c r="AH61" s="370"/>
      <c r="AI61" s="371"/>
      <c r="AJ61" s="369">
        <f t="shared" ref="AJ61" si="6">AJ5</f>
        <v>6</v>
      </c>
      <c r="AK61" s="370"/>
      <c r="AL61" s="371"/>
      <c r="AM61" s="369">
        <f t="shared" ref="AM61" si="7">AM5</f>
        <v>7</v>
      </c>
      <c r="AN61" s="370"/>
      <c r="AO61" s="371"/>
      <c r="AP61" s="369">
        <f>AP5</f>
        <v>8</v>
      </c>
      <c r="AQ61" s="370"/>
      <c r="AR61" s="371"/>
      <c r="AS61" s="369">
        <f t="shared" ref="AS61" si="8">AS5</f>
        <v>9</v>
      </c>
      <c r="AT61" s="370"/>
      <c r="AU61" s="371"/>
      <c r="AV61" s="369">
        <f t="shared" ref="AV61" si="9">AV5</f>
        <v>10</v>
      </c>
      <c r="AW61" s="370"/>
      <c r="AX61" s="371"/>
      <c r="AY61" s="369" t="str">
        <f t="shared" ref="AY61" si="10">AY5</f>
        <v>月</v>
      </c>
      <c r="AZ61" s="370"/>
      <c r="BA61" s="371"/>
      <c r="BB61" s="369" t="str">
        <f t="shared" ref="BB61" si="11">BB5</f>
        <v>月</v>
      </c>
      <c r="BC61" s="370"/>
      <c r="BD61" s="371"/>
      <c r="BE61" s="369" t="s">
        <v>166</v>
      </c>
      <c r="BF61" s="370"/>
      <c r="BG61" s="371"/>
      <c r="BH61" s="369" t="s">
        <v>211</v>
      </c>
      <c r="BI61" s="370"/>
      <c r="BJ61" s="371"/>
      <c r="BK61" s="432"/>
      <c r="BL61" s="433"/>
      <c r="BM61" s="433"/>
      <c r="BN61" s="433"/>
      <c r="BO61" s="433"/>
      <c r="BP61" s="434"/>
    </row>
    <row r="62" spans="1:68" ht="16.5" customHeight="1" x14ac:dyDescent="0.2">
      <c r="A62" s="432"/>
      <c r="B62" s="433"/>
      <c r="C62" s="433"/>
      <c r="D62" s="433"/>
      <c r="E62" s="433"/>
      <c r="F62" s="433"/>
      <c r="G62" s="433"/>
      <c r="H62" s="433"/>
      <c r="I62" s="433"/>
      <c r="J62" s="433"/>
      <c r="K62" s="433"/>
      <c r="L62" s="433"/>
      <c r="M62" s="384" t="s">
        <v>198</v>
      </c>
      <c r="N62" s="371"/>
      <c r="O62" s="361">
        <f>IF(中間前払請求!F115&gt;0,中間前払請求!B115,中間前払請求!F115)</f>
        <v>0</v>
      </c>
      <c r="P62" s="361"/>
      <c r="Q62" s="187" t="s">
        <v>163</v>
      </c>
      <c r="R62" s="361">
        <f>IF(中間前払請求!F116&gt;0,中間前払請求!B116,中間前払請求!F116)</f>
        <v>0</v>
      </c>
      <c r="S62" s="361"/>
      <c r="T62" s="188" t="s">
        <v>163</v>
      </c>
      <c r="U62" s="361" t="str">
        <f>IF(中間前払請求!B117=0,"",IF(中間前払請求!F117&gt;0,中間前払請求!B117,中間前払請求!F117))</f>
        <v/>
      </c>
      <c r="V62" s="361"/>
      <c r="W62" s="187" t="s">
        <v>163</v>
      </c>
      <c r="X62" s="361" t="str">
        <f>IF(中間前払請求!B118=0,"",IF(中間前払請求!F118&gt;0,中間前払請求!B118,中間前払請求!F118))</f>
        <v/>
      </c>
      <c r="Y62" s="361"/>
      <c r="Z62" s="187" t="s">
        <v>163</v>
      </c>
      <c r="AA62" s="361" t="str">
        <f>IF(中間前払請求!B119=0,"",IF(中間前払請求!F119&gt;0,中間前払請求!B119,中間前払請求!F119))</f>
        <v/>
      </c>
      <c r="AB62" s="361"/>
      <c r="AC62" s="187" t="s">
        <v>163</v>
      </c>
      <c r="AD62" s="361" t="str">
        <f>IF(中間前払請求!B120=0,"",IF(中間前払請求!F120&gt;0,中間前払請求!B120,中間前払請求!F120))</f>
        <v/>
      </c>
      <c r="AE62" s="361"/>
      <c r="AF62" s="187" t="s">
        <v>163</v>
      </c>
      <c r="AG62" s="361" t="str">
        <f>IF(中間前払請求!B121=0,"",IF(中間前払請求!F121&gt;0,中間前払請求!B121,中間前払請求!F121))</f>
        <v/>
      </c>
      <c r="AH62" s="361"/>
      <c r="AI62" s="187" t="s">
        <v>163</v>
      </c>
      <c r="AJ62" s="361" t="str">
        <f>IF(中間前払請求!B122=0,"",IF(中間前払請求!F122&gt;0,中間前払請求!B122,中間前払請求!F122))</f>
        <v/>
      </c>
      <c r="AK62" s="361"/>
      <c r="AL62" s="187" t="s">
        <v>163</v>
      </c>
      <c r="AM62" s="361" t="str">
        <f>IF(中間前払請求!B123=0,"",IF(中間前払請求!F123&gt;0,中間前払請求!B123,中間前払請求!F123))</f>
        <v/>
      </c>
      <c r="AN62" s="361"/>
      <c r="AO62" s="187" t="s">
        <v>163</v>
      </c>
      <c r="AP62" s="361" t="str">
        <f>IF(中間前払請求!B124=0,"",IF(中間前払請求!F124&gt;0,中間前払請求!B124,中間前払請求!F124))</f>
        <v/>
      </c>
      <c r="AQ62" s="361"/>
      <c r="AR62" s="187" t="s">
        <v>163</v>
      </c>
      <c r="AS62" s="361" t="str">
        <f>IF(中間前払請求!B125=0,"",IF(中間前払請求!F125&gt;0,中間前払請求!B125,中間前払請求!F125))</f>
        <v/>
      </c>
      <c r="AT62" s="361"/>
      <c r="AU62" s="187" t="s">
        <v>163</v>
      </c>
      <c r="AV62" s="361" t="str">
        <f>IF(中間前払請求!B126=0,"",IF(中間前払請求!F126&gt;0,中間前払請求!B126,中間前払請求!F126))</f>
        <v/>
      </c>
      <c r="AW62" s="361"/>
      <c r="AX62" s="187" t="s">
        <v>163</v>
      </c>
      <c r="AY62" s="361" t="str">
        <f>IF(中間前払請求!B127=0,"",IF(中間前払請求!F127&gt;0,中間前払請求!B127,中間前払請求!F127))</f>
        <v/>
      </c>
      <c r="AZ62" s="361"/>
      <c r="BA62" s="187" t="s">
        <v>163</v>
      </c>
      <c r="BB62" s="361" t="str">
        <f>IF(中間前払請求!B128=0,"",IF(中間前払請求!F128&gt;0,中間前払請求!B128,中間前払請求!F128))</f>
        <v/>
      </c>
      <c r="BC62" s="361"/>
      <c r="BD62" s="186" t="s">
        <v>163</v>
      </c>
      <c r="BE62" s="361"/>
      <c r="BF62" s="361"/>
      <c r="BG62" s="186" t="s">
        <v>210</v>
      </c>
      <c r="BH62" s="361"/>
      <c r="BI62" s="361"/>
      <c r="BJ62" s="186" t="s">
        <v>210</v>
      </c>
      <c r="BK62" s="432"/>
      <c r="BL62" s="433"/>
      <c r="BM62" s="433"/>
      <c r="BN62" s="433"/>
      <c r="BO62" s="433"/>
      <c r="BP62" s="434"/>
    </row>
    <row r="63" spans="1:68" ht="16.5" customHeight="1" x14ac:dyDescent="0.2">
      <c r="A63" s="435"/>
      <c r="B63" s="436"/>
      <c r="C63" s="436"/>
      <c r="D63" s="436"/>
      <c r="E63" s="436"/>
      <c r="F63" s="436"/>
      <c r="G63" s="436"/>
      <c r="H63" s="436"/>
      <c r="I63" s="436"/>
      <c r="J63" s="436"/>
      <c r="K63" s="436"/>
      <c r="L63" s="436"/>
      <c r="M63" s="384" t="s">
        <v>197</v>
      </c>
      <c r="N63" s="371"/>
      <c r="O63" s="360" t="str">
        <f>IF(中間前払請求!I115="","",中間前払請求!I115)</f>
        <v/>
      </c>
      <c r="P63" s="359"/>
      <c r="Q63" s="190" t="s">
        <v>163</v>
      </c>
      <c r="R63" s="359" t="str">
        <f>IF(中間前払請求!I116="","",中間前払請求!I116)</f>
        <v/>
      </c>
      <c r="S63" s="359"/>
      <c r="T63" s="190" t="s">
        <v>163</v>
      </c>
      <c r="U63" s="359" t="str">
        <f>IF(中間前払請求!I117="","",中間前払請求!I117)</f>
        <v/>
      </c>
      <c r="V63" s="359"/>
      <c r="W63" s="190" t="s">
        <v>163</v>
      </c>
      <c r="X63" s="359" t="str">
        <f>IF(中間前払請求!I118="","",中間前払請求!I118)</f>
        <v/>
      </c>
      <c r="Y63" s="359"/>
      <c r="Z63" s="190" t="s">
        <v>163</v>
      </c>
      <c r="AA63" s="359" t="str">
        <f>IF(中間前払請求!I119="","",中間前払請求!I119)</f>
        <v/>
      </c>
      <c r="AB63" s="359"/>
      <c r="AC63" s="190" t="s">
        <v>163</v>
      </c>
      <c r="AD63" s="359" t="str">
        <f>IF(中間前払請求!I120="","",中間前払請求!I120)</f>
        <v/>
      </c>
      <c r="AE63" s="359"/>
      <c r="AF63" s="190" t="s">
        <v>163</v>
      </c>
      <c r="AG63" s="359" t="str">
        <f>IF(中間前払請求!I121="","",中間前払請求!I121)</f>
        <v/>
      </c>
      <c r="AH63" s="359"/>
      <c r="AI63" s="190" t="s">
        <v>163</v>
      </c>
      <c r="AJ63" s="359" t="str">
        <f>IF(中間前払請求!I122="","",中間前払請求!I122)</f>
        <v/>
      </c>
      <c r="AK63" s="359"/>
      <c r="AL63" s="190" t="s">
        <v>163</v>
      </c>
      <c r="AM63" s="359" t="str">
        <f>IF(中間前払請求!I123="","",中間前払請求!I123)</f>
        <v/>
      </c>
      <c r="AN63" s="359"/>
      <c r="AO63" s="190" t="s">
        <v>163</v>
      </c>
      <c r="AP63" s="359" t="str">
        <f>IF(中間前払請求!I124="","",中間前払請求!I124)</f>
        <v/>
      </c>
      <c r="AQ63" s="359"/>
      <c r="AR63" s="190" t="s">
        <v>163</v>
      </c>
      <c r="AS63" s="359" t="str">
        <f>IF(中間前払請求!I125="","",中間前払請求!I125)</f>
        <v/>
      </c>
      <c r="AT63" s="359"/>
      <c r="AU63" s="190" t="s">
        <v>163</v>
      </c>
      <c r="AV63" s="359" t="str">
        <f>IF(中間前払請求!I126="","",中間前払請求!I126)</f>
        <v/>
      </c>
      <c r="AW63" s="359"/>
      <c r="AX63" s="190" t="s">
        <v>163</v>
      </c>
      <c r="AY63" s="359" t="str">
        <f>IF(中間前払請求!I127="","",中間前払請求!I127)</f>
        <v/>
      </c>
      <c r="AZ63" s="359"/>
      <c r="BA63" s="190" t="s">
        <v>163</v>
      </c>
      <c r="BB63" s="359" t="str">
        <f>IF(中間前払請求!I128="","",中間前払請求!I128)</f>
        <v/>
      </c>
      <c r="BC63" s="359"/>
      <c r="BD63" s="190" t="s">
        <v>163</v>
      </c>
      <c r="BE63" s="359"/>
      <c r="BF63" s="359"/>
      <c r="BG63" s="190" t="s">
        <v>210</v>
      </c>
      <c r="BH63" s="359"/>
      <c r="BI63" s="359"/>
      <c r="BJ63" s="190" t="s">
        <v>210</v>
      </c>
      <c r="BK63" s="435"/>
      <c r="BL63" s="436"/>
      <c r="BM63" s="436"/>
      <c r="BN63" s="436"/>
      <c r="BO63" s="436"/>
      <c r="BP63" s="437"/>
    </row>
    <row r="64" spans="1:68" ht="13.5" customHeight="1" x14ac:dyDescent="0.2"/>
    <row r="65" spans="1:68" ht="20.25" customHeight="1" x14ac:dyDescent="0.2">
      <c r="A65" s="438" t="s">
        <v>196</v>
      </c>
      <c r="B65" s="439"/>
      <c r="C65" s="439"/>
      <c r="D65" s="439"/>
      <c r="E65" s="439"/>
      <c r="F65" s="439"/>
      <c r="G65" s="439"/>
      <c r="H65" s="439"/>
      <c r="I65" s="439"/>
      <c r="J65" s="439"/>
      <c r="K65" s="439"/>
      <c r="L65" s="439"/>
      <c r="M65" s="439"/>
      <c r="N65" s="439"/>
      <c r="O65" s="439"/>
      <c r="P65" s="439"/>
      <c r="Q65" s="439"/>
      <c r="R65" s="439"/>
      <c r="S65" s="439"/>
      <c r="T65" s="439"/>
      <c r="U65" s="439"/>
      <c r="V65" s="439"/>
      <c r="W65" s="439"/>
      <c r="X65" s="439"/>
      <c r="Y65" s="439"/>
      <c r="Z65" s="439"/>
      <c r="AA65" s="439"/>
      <c r="AB65" s="439"/>
      <c r="AC65" s="439"/>
      <c r="AD65" s="439"/>
      <c r="AE65" s="439"/>
      <c r="AF65" s="439"/>
      <c r="AG65" s="439"/>
      <c r="AH65" s="439"/>
      <c r="AI65" s="439"/>
      <c r="AJ65" s="439"/>
      <c r="AK65" s="439"/>
      <c r="AL65" s="439"/>
      <c r="AM65" s="439"/>
      <c r="AN65" s="439"/>
      <c r="AO65" s="439"/>
      <c r="AP65" s="439"/>
      <c r="AQ65" s="439"/>
      <c r="AR65" s="439"/>
      <c r="AS65" s="439"/>
      <c r="AT65" s="439"/>
      <c r="AU65" s="439"/>
      <c r="AV65" s="439"/>
      <c r="AW65" s="439"/>
      <c r="AX65" s="439"/>
      <c r="AY65" s="439"/>
      <c r="AZ65" s="439"/>
      <c r="BA65" s="439"/>
      <c r="BB65" s="439"/>
      <c r="BC65" s="439"/>
      <c r="BD65" s="439"/>
      <c r="BE65" s="439"/>
      <c r="BF65" s="439"/>
      <c r="BG65" s="439"/>
      <c r="BH65" s="439"/>
      <c r="BI65" s="439"/>
      <c r="BJ65" s="439"/>
      <c r="BK65" s="439"/>
      <c r="BL65" s="439"/>
      <c r="BM65" s="439"/>
      <c r="BN65" s="439"/>
      <c r="BO65" s="439"/>
      <c r="BP65" s="440"/>
    </row>
    <row r="66" spans="1:68" ht="20.25" customHeight="1" x14ac:dyDescent="0.2">
      <c r="A66" s="441"/>
      <c r="B66" s="442"/>
      <c r="C66" s="442"/>
      <c r="D66" s="442"/>
      <c r="E66" s="442"/>
      <c r="F66" s="442"/>
      <c r="G66" s="442"/>
      <c r="H66" s="442"/>
      <c r="I66" s="442"/>
      <c r="J66" s="442"/>
      <c r="K66" s="442"/>
      <c r="L66" s="442"/>
      <c r="M66" s="442"/>
      <c r="N66" s="442"/>
      <c r="O66" s="442"/>
      <c r="P66" s="442"/>
      <c r="Q66" s="442"/>
      <c r="R66" s="442"/>
      <c r="S66" s="442"/>
      <c r="T66" s="442"/>
      <c r="U66" s="442"/>
      <c r="V66" s="442"/>
      <c r="W66" s="442"/>
      <c r="X66" s="442"/>
      <c r="Y66" s="442"/>
      <c r="Z66" s="442"/>
      <c r="AA66" s="442"/>
      <c r="AB66" s="442"/>
      <c r="AC66" s="442"/>
      <c r="AD66" s="442"/>
      <c r="AE66" s="442"/>
      <c r="AF66" s="442"/>
      <c r="AG66" s="442"/>
      <c r="AH66" s="442"/>
      <c r="AI66" s="442"/>
      <c r="AJ66" s="442"/>
      <c r="AK66" s="442"/>
      <c r="AL66" s="442"/>
      <c r="AM66" s="442"/>
      <c r="AN66" s="442"/>
      <c r="AO66" s="442"/>
      <c r="AP66" s="442"/>
      <c r="AQ66" s="442"/>
      <c r="AR66" s="442"/>
      <c r="AS66" s="442"/>
      <c r="AT66" s="442"/>
      <c r="AU66" s="442"/>
      <c r="AV66" s="442"/>
      <c r="AW66" s="442"/>
      <c r="AX66" s="442"/>
      <c r="AY66" s="442"/>
      <c r="AZ66" s="442"/>
      <c r="BA66" s="442"/>
      <c r="BB66" s="442"/>
      <c r="BC66" s="442"/>
      <c r="BD66" s="442"/>
      <c r="BE66" s="442"/>
      <c r="BF66" s="442"/>
      <c r="BG66" s="442"/>
      <c r="BH66" s="442"/>
      <c r="BI66" s="442"/>
      <c r="BJ66" s="442"/>
      <c r="BK66" s="442"/>
      <c r="BL66" s="442"/>
      <c r="BM66" s="442"/>
      <c r="BN66" s="442"/>
      <c r="BO66" s="442"/>
      <c r="BP66" s="443"/>
    </row>
    <row r="67" spans="1:68" ht="14.1" customHeight="1" x14ac:dyDescent="0.2"/>
    <row r="68" spans="1:68" ht="14.1" customHeight="1" x14ac:dyDescent="0.2"/>
    <row r="69" spans="1:68" ht="14.1" customHeight="1" x14ac:dyDescent="0.2"/>
    <row r="70" spans="1:68" ht="14.1" customHeight="1" x14ac:dyDescent="0.2"/>
    <row r="71" spans="1:68" ht="14.1" customHeight="1" x14ac:dyDescent="0.2"/>
    <row r="72" spans="1:68" ht="14.1" customHeight="1" x14ac:dyDescent="0.2"/>
    <row r="73" spans="1:68" ht="14.1" customHeight="1" x14ac:dyDescent="0.2"/>
    <row r="74" spans="1:68" ht="14.1" customHeight="1" x14ac:dyDescent="0.2"/>
    <row r="75" spans="1:68" ht="14.1" customHeight="1" x14ac:dyDescent="0.2"/>
    <row r="76" spans="1:68" ht="14.1" customHeight="1" x14ac:dyDescent="0.2"/>
    <row r="77" spans="1:68" ht="14.1" customHeight="1" x14ac:dyDescent="0.2"/>
    <row r="78" spans="1:68" ht="14.1" customHeight="1" x14ac:dyDescent="0.2"/>
    <row r="79" spans="1:68" ht="14.1" customHeight="1" x14ac:dyDescent="0.2"/>
    <row r="80" spans="1:68"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sheetData>
  <mergeCells count="162">
    <mergeCell ref="A4:E5"/>
    <mergeCell ref="F4:L5"/>
    <mergeCell ref="M4:N5"/>
    <mergeCell ref="BK4:BP5"/>
    <mergeCell ref="A12:E14"/>
    <mergeCell ref="F12:L14"/>
    <mergeCell ref="M12:N14"/>
    <mergeCell ref="AD1:AH1"/>
    <mergeCell ref="BF1:BI1"/>
    <mergeCell ref="BJ1:BP1"/>
    <mergeCell ref="A2:C3"/>
    <mergeCell ref="A1:L1"/>
    <mergeCell ref="BN3:BP3"/>
    <mergeCell ref="AK2:AL3"/>
    <mergeCell ref="AN2:AU2"/>
    <mergeCell ref="AN3:AU3"/>
    <mergeCell ref="AV2:BA2"/>
    <mergeCell ref="AV3:BA3"/>
    <mergeCell ref="BB2:BP2"/>
    <mergeCell ref="BB3:BM3"/>
    <mergeCell ref="D2:AJ3"/>
    <mergeCell ref="A24:E26"/>
    <mergeCell ref="F24:L26"/>
    <mergeCell ref="M24:N26"/>
    <mergeCell ref="A9:E11"/>
    <mergeCell ref="F9:L11"/>
    <mergeCell ref="M9:N11"/>
    <mergeCell ref="BK9:BP11"/>
    <mergeCell ref="A6:E8"/>
    <mergeCell ref="F6:L8"/>
    <mergeCell ref="M6:N8"/>
    <mergeCell ref="BK12:BP14"/>
    <mergeCell ref="BK30:BP32"/>
    <mergeCell ref="A15:E17"/>
    <mergeCell ref="F15:L17"/>
    <mergeCell ref="M15:N17"/>
    <mergeCell ref="BK15:BP17"/>
    <mergeCell ref="A33:E35"/>
    <mergeCell ref="F33:L35"/>
    <mergeCell ref="M33:N35"/>
    <mergeCell ref="BK33:BP35"/>
    <mergeCell ref="A30:E32"/>
    <mergeCell ref="F30:L32"/>
    <mergeCell ref="M30:N32"/>
    <mergeCell ref="BK18:BP20"/>
    <mergeCell ref="A21:E23"/>
    <mergeCell ref="F21:L23"/>
    <mergeCell ref="M21:N23"/>
    <mergeCell ref="BK21:BP23"/>
    <mergeCell ref="A18:E20"/>
    <mergeCell ref="F18:L20"/>
    <mergeCell ref="M18:N20"/>
    <mergeCell ref="A27:E29"/>
    <mergeCell ref="F27:L29"/>
    <mergeCell ref="M27:N29"/>
    <mergeCell ref="BK27:BP29"/>
    <mergeCell ref="BK36:BP38"/>
    <mergeCell ref="A39:E41"/>
    <mergeCell ref="F39:L41"/>
    <mergeCell ref="M39:N41"/>
    <mergeCell ref="BK39:BP41"/>
    <mergeCell ref="A36:E38"/>
    <mergeCell ref="F36:L38"/>
    <mergeCell ref="M36:N38"/>
    <mergeCell ref="A48:E50"/>
    <mergeCell ref="F48:L50"/>
    <mergeCell ref="M48:N50"/>
    <mergeCell ref="BK42:BP44"/>
    <mergeCell ref="A45:E47"/>
    <mergeCell ref="F45:L47"/>
    <mergeCell ref="M45:N47"/>
    <mergeCell ref="BK45:BP47"/>
    <mergeCell ref="A42:E44"/>
    <mergeCell ref="F42:L44"/>
    <mergeCell ref="M42:N44"/>
    <mergeCell ref="A65:BP66"/>
    <mergeCell ref="M61:N61"/>
    <mergeCell ref="M62:N62"/>
    <mergeCell ref="M63:N63"/>
    <mergeCell ref="A51:F60"/>
    <mergeCell ref="M58:N59"/>
    <mergeCell ref="M60:N60"/>
    <mergeCell ref="O61:Q61"/>
    <mergeCell ref="R61:T61"/>
    <mergeCell ref="U61:W61"/>
    <mergeCell ref="X61:Z61"/>
    <mergeCell ref="AA61:AC61"/>
    <mergeCell ref="AD61:AF61"/>
    <mergeCell ref="AG61:AI61"/>
    <mergeCell ref="AJ61:AL61"/>
    <mergeCell ref="AM61:AO61"/>
    <mergeCell ref="A61:L63"/>
    <mergeCell ref="J58:L59"/>
    <mergeCell ref="BK51:BP51"/>
    <mergeCell ref="BK52:BP53"/>
    <mergeCell ref="BK54:BP54"/>
    <mergeCell ref="AS61:AU61"/>
    <mergeCell ref="AV61:AX61"/>
    <mergeCell ref="AY61:BA61"/>
    <mergeCell ref="BQ2:BQ19"/>
    <mergeCell ref="J52:L52"/>
    <mergeCell ref="M51:N51"/>
    <mergeCell ref="M52:N53"/>
    <mergeCell ref="M54:N55"/>
    <mergeCell ref="M56:N57"/>
    <mergeCell ref="BK55:BP63"/>
    <mergeCell ref="O5:Q5"/>
    <mergeCell ref="R5:T5"/>
    <mergeCell ref="U5:W5"/>
    <mergeCell ref="X5:Z5"/>
    <mergeCell ref="AA5:AC5"/>
    <mergeCell ref="AD5:AF5"/>
    <mergeCell ref="AG5:AI5"/>
    <mergeCell ref="AJ5:AL5"/>
    <mergeCell ref="AM5:AO5"/>
    <mergeCell ref="AP5:AR5"/>
    <mergeCell ref="AS5:AU5"/>
    <mergeCell ref="AV5:AX5"/>
    <mergeCell ref="AY5:BA5"/>
    <mergeCell ref="BB5:BD5"/>
    <mergeCell ref="BK48:BP50"/>
    <mergeCell ref="BK24:BP26"/>
    <mergeCell ref="BK6:BP8"/>
    <mergeCell ref="BB61:BD61"/>
    <mergeCell ref="O62:P62"/>
    <mergeCell ref="R62:S62"/>
    <mergeCell ref="U62:V62"/>
    <mergeCell ref="X62:Y62"/>
    <mergeCell ref="AA62:AB62"/>
    <mergeCell ref="AD62:AE62"/>
    <mergeCell ref="AG62:AH62"/>
    <mergeCell ref="AJ62:AK62"/>
    <mergeCell ref="AM62:AN62"/>
    <mergeCell ref="AP62:AQ62"/>
    <mergeCell ref="AS62:AT62"/>
    <mergeCell ref="AV62:AW62"/>
    <mergeCell ref="AY62:AZ62"/>
    <mergeCell ref="BB62:BC62"/>
    <mergeCell ref="AP63:AQ63"/>
    <mergeCell ref="AS63:AT63"/>
    <mergeCell ref="AV63:AW63"/>
    <mergeCell ref="AY63:AZ63"/>
    <mergeCell ref="BB63:BC63"/>
    <mergeCell ref="O4:BJ4"/>
    <mergeCell ref="BE5:BG5"/>
    <mergeCell ref="BH5:BJ5"/>
    <mergeCell ref="BE61:BG61"/>
    <mergeCell ref="BH61:BJ61"/>
    <mergeCell ref="BE62:BF62"/>
    <mergeCell ref="BH62:BI62"/>
    <mergeCell ref="BE63:BF63"/>
    <mergeCell ref="BH63:BI63"/>
    <mergeCell ref="O63:P63"/>
    <mergeCell ref="R63:S63"/>
    <mergeCell ref="U63:V63"/>
    <mergeCell ref="X63:Y63"/>
    <mergeCell ref="AA63:AB63"/>
    <mergeCell ref="AD63:AE63"/>
    <mergeCell ref="AG63:AH63"/>
    <mergeCell ref="AJ63:AK63"/>
    <mergeCell ref="AM63:AN63"/>
    <mergeCell ref="AP61:AR61"/>
  </mergeCells>
  <phoneticPr fontId="13"/>
  <dataValidations count="1">
    <dataValidation type="list" allowBlank="1" showInputMessage="1" showErrorMessage="1" sqref="AD1:AH1 JZ1:KD1 TV1:TZ1 ADR1:ADV1 ANN1:ANR1 AXJ1:AXN1 BHF1:BHJ1 BRB1:BRF1 CAX1:CBB1 CKT1:CKX1 CUP1:CUT1 DEL1:DEP1 DOH1:DOL1 DYD1:DYH1 EHZ1:EID1 ERV1:ERZ1 FBR1:FBV1 FLN1:FLR1 FVJ1:FVN1 GFF1:GFJ1 GPB1:GPF1 GYX1:GZB1 HIT1:HIX1 HSP1:HST1 ICL1:ICP1 IMH1:IML1 IWD1:IWH1 JFZ1:JGD1 JPV1:JPZ1 JZR1:JZV1 KJN1:KJR1 KTJ1:KTN1 LDF1:LDJ1 LNB1:LNF1 LWX1:LXB1 MGT1:MGX1 MQP1:MQT1 NAL1:NAP1 NKH1:NKL1 NUD1:NUH1 ODZ1:OED1 ONV1:ONZ1 OXR1:OXV1 PHN1:PHR1 PRJ1:PRN1 QBF1:QBJ1 QLB1:QLF1 QUX1:QVB1 RET1:REX1 ROP1:ROT1 RYL1:RYP1 SIH1:SIL1 SSD1:SSH1 TBZ1:TCD1 TLV1:TLZ1 TVR1:TVV1 UFN1:UFR1 UPJ1:UPN1 UZF1:UZJ1 VJB1:VJF1 VSX1:VTB1 WCT1:WCX1 WMP1:WMT1 WWL1:WWP1 AD65537:AH65537 JZ65537:KD65537 TV65537:TZ65537 ADR65537:ADV65537 ANN65537:ANR65537 AXJ65537:AXN65537 BHF65537:BHJ65537 BRB65537:BRF65537 CAX65537:CBB65537 CKT65537:CKX65537 CUP65537:CUT65537 DEL65537:DEP65537 DOH65537:DOL65537 DYD65537:DYH65537 EHZ65537:EID65537 ERV65537:ERZ65537 FBR65537:FBV65537 FLN65537:FLR65537 FVJ65537:FVN65537 GFF65537:GFJ65537 GPB65537:GPF65537 GYX65537:GZB65537 HIT65537:HIX65537 HSP65537:HST65537 ICL65537:ICP65537 IMH65537:IML65537 IWD65537:IWH65537 JFZ65537:JGD65537 JPV65537:JPZ65537 JZR65537:JZV65537 KJN65537:KJR65537 KTJ65537:KTN65537 LDF65537:LDJ65537 LNB65537:LNF65537 LWX65537:LXB65537 MGT65537:MGX65537 MQP65537:MQT65537 NAL65537:NAP65537 NKH65537:NKL65537 NUD65537:NUH65537 ODZ65537:OED65537 ONV65537:ONZ65537 OXR65537:OXV65537 PHN65537:PHR65537 PRJ65537:PRN65537 QBF65537:QBJ65537 QLB65537:QLF65537 QUX65537:QVB65537 RET65537:REX65537 ROP65537:ROT65537 RYL65537:RYP65537 SIH65537:SIL65537 SSD65537:SSH65537 TBZ65537:TCD65537 TLV65537:TLZ65537 TVR65537:TVV65537 UFN65537:UFR65537 UPJ65537:UPN65537 UZF65537:UZJ65537 VJB65537:VJF65537 VSX65537:VTB65537 WCT65537:WCX65537 WMP65537:WMT65537 WWL65537:WWP65537 AD131073:AH131073 JZ131073:KD131073 TV131073:TZ131073 ADR131073:ADV131073 ANN131073:ANR131073 AXJ131073:AXN131073 BHF131073:BHJ131073 BRB131073:BRF131073 CAX131073:CBB131073 CKT131073:CKX131073 CUP131073:CUT131073 DEL131073:DEP131073 DOH131073:DOL131073 DYD131073:DYH131073 EHZ131073:EID131073 ERV131073:ERZ131073 FBR131073:FBV131073 FLN131073:FLR131073 FVJ131073:FVN131073 GFF131073:GFJ131073 GPB131073:GPF131073 GYX131073:GZB131073 HIT131073:HIX131073 HSP131073:HST131073 ICL131073:ICP131073 IMH131073:IML131073 IWD131073:IWH131073 JFZ131073:JGD131073 JPV131073:JPZ131073 JZR131073:JZV131073 KJN131073:KJR131073 KTJ131073:KTN131073 LDF131073:LDJ131073 LNB131073:LNF131073 LWX131073:LXB131073 MGT131073:MGX131073 MQP131073:MQT131073 NAL131073:NAP131073 NKH131073:NKL131073 NUD131073:NUH131073 ODZ131073:OED131073 ONV131073:ONZ131073 OXR131073:OXV131073 PHN131073:PHR131073 PRJ131073:PRN131073 QBF131073:QBJ131073 QLB131073:QLF131073 QUX131073:QVB131073 RET131073:REX131073 ROP131073:ROT131073 RYL131073:RYP131073 SIH131073:SIL131073 SSD131073:SSH131073 TBZ131073:TCD131073 TLV131073:TLZ131073 TVR131073:TVV131073 UFN131073:UFR131073 UPJ131073:UPN131073 UZF131073:UZJ131073 VJB131073:VJF131073 VSX131073:VTB131073 WCT131073:WCX131073 WMP131073:WMT131073 WWL131073:WWP131073 AD196609:AH196609 JZ196609:KD196609 TV196609:TZ196609 ADR196609:ADV196609 ANN196609:ANR196609 AXJ196609:AXN196609 BHF196609:BHJ196609 BRB196609:BRF196609 CAX196609:CBB196609 CKT196609:CKX196609 CUP196609:CUT196609 DEL196609:DEP196609 DOH196609:DOL196609 DYD196609:DYH196609 EHZ196609:EID196609 ERV196609:ERZ196609 FBR196609:FBV196609 FLN196609:FLR196609 FVJ196609:FVN196609 GFF196609:GFJ196609 GPB196609:GPF196609 GYX196609:GZB196609 HIT196609:HIX196609 HSP196609:HST196609 ICL196609:ICP196609 IMH196609:IML196609 IWD196609:IWH196609 JFZ196609:JGD196609 JPV196609:JPZ196609 JZR196609:JZV196609 KJN196609:KJR196609 KTJ196609:KTN196609 LDF196609:LDJ196609 LNB196609:LNF196609 LWX196609:LXB196609 MGT196609:MGX196609 MQP196609:MQT196609 NAL196609:NAP196609 NKH196609:NKL196609 NUD196609:NUH196609 ODZ196609:OED196609 ONV196609:ONZ196609 OXR196609:OXV196609 PHN196609:PHR196609 PRJ196609:PRN196609 QBF196609:QBJ196609 QLB196609:QLF196609 QUX196609:QVB196609 RET196609:REX196609 ROP196609:ROT196609 RYL196609:RYP196609 SIH196609:SIL196609 SSD196609:SSH196609 TBZ196609:TCD196609 TLV196609:TLZ196609 TVR196609:TVV196609 UFN196609:UFR196609 UPJ196609:UPN196609 UZF196609:UZJ196609 VJB196609:VJF196609 VSX196609:VTB196609 WCT196609:WCX196609 WMP196609:WMT196609 WWL196609:WWP196609 AD262145:AH262145 JZ262145:KD262145 TV262145:TZ262145 ADR262145:ADV262145 ANN262145:ANR262145 AXJ262145:AXN262145 BHF262145:BHJ262145 BRB262145:BRF262145 CAX262145:CBB262145 CKT262145:CKX262145 CUP262145:CUT262145 DEL262145:DEP262145 DOH262145:DOL262145 DYD262145:DYH262145 EHZ262145:EID262145 ERV262145:ERZ262145 FBR262145:FBV262145 FLN262145:FLR262145 FVJ262145:FVN262145 GFF262145:GFJ262145 GPB262145:GPF262145 GYX262145:GZB262145 HIT262145:HIX262145 HSP262145:HST262145 ICL262145:ICP262145 IMH262145:IML262145 IWD262145:IWH262145 JFZ262145:JGD262145 JPV262145:JPZ262145 JZR262145:JZV262145 KJN262145:KJR262145 KTJ262145:KTN262145 LDF262145:LDJ262145 LNB262145:LNF262145 LWX262145:LXB262145 MGT262145:MGX262145 MQP262145:MQT262145 NAL262145:NAP262145 NKH262145:NKL262145 NUD262145:NUH262145 ODZ262145:OED262145 ONV262145:ONZ262145 OXR262145:OXV262145 PHN262145:PHR262145 PRJ262145:PRN262145 QBF262145:QBJ262145 QLB262145:QLF262145 QUX262145:QVB262145 RET262145:REX262145 ROP262145:ROT262145 RYL262145:RYP262145 SIH262145:SIL262145 SSD262145:SSH262145 TBZ262145:TCD262145 TLV262145:TLZ262145 TVR262145:TVV262145 UFN262145:UFR262145 UPJ262145:UPN262145 UZF262145:UZJ262145 VJB262145:VJF262145 VSX262145:VTB262145 WCT262145:WCX262145 WMP262145:WMT262145 WWL262145:WWP262145 AD327681:AH327681 JZ327681:KD327681 TV327681:TZ327681 ADR327681:ADV327681 ANN327681:ANR327681 AXJ327681:AXN327681 BHF327681:BHJ327681 BRB327681:BRF327681 CAX327681:CBB327681 CKT327681:CKX327681 CUP327681:CUT327681 DEL327681:DEP327681 DOH327681:DOL327681 DYD327681:DYH327681 EHZ327681:EID327681 ERV327681:ERZ327681 FBR327681:FBV327681 FLN327681:FLR327681 FVJ327681:FVN327681 GFF327681:GFJ327681 GPB327681:GPF327681 GYX327681:GZB327681 HIT327681:HIX327681 HSP327681:HST327681 ICL327681:ICP327681 IMH327681:IML327681 IWD327681:IWH327681 JFZ327681:JGD327681 JPV327681:JPZ327681 JZR327681:JZV327681 KJN327681:KJR327681 KTJ327681:KTN327681 LDF327681:LDJ327681 LNB327681:LNF327681 LWX327681:LXB327681 MGT327681:MGX327681 MQP327681:MQT327681 NAL327681:NAP327681 NKH327681:NKL327681 NUD327681:NUH327681 ODZ327681:OED327681 ONV327681:ONZ327681 OXR327681:OXV327681 PHN327681:PHR327681 PRJ327681:PRN327681 QBF327681:QBJ327681 QLB327681:QLF327681 QUX327681:QVB327681 RET327681:REX327681 ROP327681:ROT327681 RYL327681:RYP327681 SIH327681:SIL327681 SSD327681:SSH327681 TBZ327681:TCD327681 TLV327681:TLZ327681 TVR327681:TVV327681 UFN327681:UFR327681 UPJ327681:UPN327681 UZF327681:UZJ327681 VJB327681:VJF327681 VSX327681:VTB327681 WCT327681:WCX327681 WMP327681:WMT327681 WWL327681:WWP327681 AD393217:AH393217 JZ393217:KD393217 TV393217:TZ393217 ADR393217:ADV393217 ANN393217:ANR393217 AXJ393217:AXN393217 BHF393217:BHJ393217 BRB393217:BRF393217 CAX393217:CBB393217 CKT393217:CKX393217 CUP393217:CUT393217 DEL393217:DEP393217 DOH393217:DOL393217 DYD393217:DYH393217 EHZ393217:EID393217 ERV393217:ERZ393217 FBR393217:FBV393217 FLN393217:FLR393217 FVJ393217:FVN393217 GFF393217:GFJ393217 GPB393217:GPF393217 GYX393217:GZB393217 HIT393217:HIX393217 HSP393217:HST393217 ICL393217:ICP393217 IMH393217:IML393217 IWD393217:IWH393217 JFZ393217:JGD393217 JPV393217:JPZ393217 JZR393217:JZV393217 KJN393217:KJR393217 KTJ393217:KTN393217 LDF393217:LDJ393217 LNB393217:LNF393217 LWX393217:LXB393217 MGT393217:MGX393217 MQP393217:MQT393217 NAL393217:NAP393217 NKH393217:NKL393217 NUD393217:NUH393217 ODZ393217:OED393217 ONV393217:ONZ393217 OXR393217:OXV393217 PHN393217:PHR393217 PRJ393217:PRN393217 QBF393217:QBJ393217 QLB393217:QLF393217 QUX393217:QVB393217 RET393217:REX393217 ROP393217:ROT393217 RYL393217:RYP393217 SIH393217:SIL393217 SSD393217:SSH393217 TBZ393217:TCD393217 TLV393217:TLZ393217 TVR393217:TVV393217 UFN393217:UFR393217 UPJ393217:UPN393217 UZF393217:UZJ393217 VJB393217:VJF393217 VSX393217:VTB393217 WCT393217:WCX393217 WMP393217:WMT393217 WWL393217:WWP393217 AD458753:AH458753 JZ458753:KD458753 TV458753:TZ458753 ADR458753:ADV458753 ANN458753:ANR458753 AXJ458753:AXN458753 BHF458753:BHJ458753 BRB458753:BRF458753 CAX458753:CBB458753 CKT458753:CKX458753 CUP458753:CUT458753 DEL458753:DEP458753 DOH458753:DOL458753 DYD458753:DYH458753 EHZ458753:EID458753 ERV458753:ERZ458753 FBR458753:FBV458753 FLN458753:FLR458753 FVJ458753:FVN458753 GFF458753:GFJ458753 GPB458753:GPF458753 GYX458753:GZB458753 HIT458753:HIX458753 HSP458753:HST458753 ICL458753:ICP458753 IMH458753:IML458753 IWD458753:IWH458753 JFZ458753:JGD458753 JPV458753:JPZ458753 JZR458753:JZV458753 KJN458753:KJR458753 KTJ458753:KTN458753 LDF458753:LDJ458753 LNB458753:LNF458753 LWX458753:LXB458753 MGT458753:MGX458753 MQP458753:MQT458753 NAL458753:NAP458753 NKH458753:NKL458753 NUD458753:NUH458753 ODZ458753:OED458753 ONV458753:ONZ458753 OXR458753:OXV458753 PHN458753:PHR458753 PRJ458753:PRN458753 QBF458753:QBJ458753 QLB458753:QLF458753 QUX458753:QVB458753 RET458753:REX458753 ROP458753:ROT458753 RYL458753:RYP458753 SIH458753:SIL458753 SSD458753:SSH458753 TBZ458753:TCD458753 TLV458753:TLZ458753 TVR458753:TVV458753 UFN458753:UFR458753 UPJ458753:UPN458753 UZF458753:UZJ458753 VJB458753:VJF458753 VSX458753:VTB458753 WCT458753:WCX458753 WMP458753:WMT458753 WWL458753:WWP458753 AD524289:AH524289 JZ524289:KD524289 TV524289:TZ524289 ADR524289:ADV524289 ANN524289:ANR524289 AXJ524289:AXN524289 BHF524289:BHJ524289 BRB524289:BRF524289 CAX524289:CBB524289 CKT524289:CKX524289 CUP524289:CUT524289 DEL524289:DEP524289 DOH524289:DOL524289 DYD524289:DYH524289 EHZ524289:EID524289 ERV524289:ERZ524289 FBR524289:FBV524289 FLN524289:FLR524289 FVJ524289:FVN524289 GFF524289:GFJ524289 GPB524289:GPF524289 GYX524289:GZB524289 HIT524289:HIX524289 HSP524289:HST524289 ICL524289:ICP524289 IMH524289:IML524289 IWD524289:IWH524289 JFZ524289:JGD524289 JPV524289:JPZ524289 JZR524289:JZV524289 KJN524289:KJR524289 KTJ524289:KTN524289 LDF524289:LDJ524289 LNB524289:LNF524289 LWX524289:LXB524289 MGT524289:MGX524289 MQP524289:MQT524289 NAL524289:NAP524289 NKH524289:NKL524289 NUD524289:NUH524289 ODZ524289:OED524289 ONV524289:ONZ524289 OXR524289:OXV524289 PHN524289:PHR524289 PRJ524289:PRN524289 QBF524289:QBJ524289 QLB524289:QLF524289 QUX524289:QVB524289 RET524289:REX524289 ROP524289:ROT524289 RYL524289:RYP524289 SIH524289:SIL524289 SSD524289:SSH524289 TBZ524289:TCD524289 TLV524289:TLZ524289 TVR524289:TVV524289 UFN524289:UFR524289 UPJ524289:UPN524289 UZF524289:UZJ524289 VJB524289:VJF524289 VSX524289:VTB524289 WCT524289:WCX524289 WMP524289:WMT524289 WWL524289:WWP524289 AD589825:AH589825 JZ589825:KD589825 TV589825:TZ589825 ADR589825:ADV589825 ANN589825:ANR589825 AXJ589825:AXN589825 BHF589825:BHJ589825 BRB589825:BRF589825 CAX589825:CBB589825 CKT589825:CKX589825 CUP589825:CUT589825 DEL589825:DEP589825 DOH589825:DOL589825 DYD589825:DYH589825 EHZ589825:EID589825 ERV589825:ERZ589825 FBR589825:FBV589825 FLN589825:FLR589825 FVJ589825:FVN589825 GFF589825:GFJ589825 GPB589825:GPF589825 GYX589825:GZB589825 HIT589825:HIX589825 HSP589825:HST589825 ICL589825:ICP589825 IMH589825:IML589825 IWD589825:IWH589825 JFZ589825:JGD589825 JPV589825:JPZ589825 JZR589825:JZV589825 KJN589825:KJR589825 KTJ589825:KTN589825 LDF589825:LDJ589825 LNB589825:LNF589825 LWX589825:LXB589825 MGT589825:MGX589825 MQP589825:MQT589825 NAL589825:NAP589825 NKH589825:NKL589825 NUD589825:NUH589825 ODZ589825:OED589825 ONV589825:ONZ589825 OXR589825:OXV589825 PHN589825:PHR589825 PRJ589825:PRN589825 QBF589825:QBJ589825 QLB589825:QLF589825 QUX589825:QVB589825 RET589825:REX589825 ROP589825:ROT589825 RYL589825:RYP589825 SIH589825:SIL589825 SSD589825:SSH589825 TBZ589825:TCD589825 TLV589825:TLZ589825 TVR589825:TVV589825 UFN589825:UFR589825 UPJ589825:UPN589825 UZF589825:UZJ589825 VJB589825:VJF589825 VSX589825:VTB589825 WCT589825:WCX589825 WMP589825:WMT589825 WWL589825:WWP589825 AD655361:AH655361 JZ655361:KD655361 TV655361:TZ655361 ADR655361:ADV655361 ANN655361:ANR655361 AXJ655361:AXN655361 BHF655361:BHJ655361 BRB655361:BRF655361 CAX655361:CBB655361 CKT655361:CKX655361 CUP655361:CUT655361 DEL655361:DEP655361 DOH655361:DOL655361 DYD655361:DYH655361 EHZ655361:EID655361 ERV655361:ERZ655361 FBR655361:FBV655361 FLN655361:FLR655361 FVJ655361:FVN655361 GFF655361:GFJ655361 GPB655361:GPF655361 GYX655361:GZB655361 HIT655361:HIX655361 HSP655361:HST655361 ICL655361:ICP655361 IMH655361:IML655361 IWD655361:IWH655361 JFZ655361:JGD655361 JPV655361:JPZ655361 JZR655361:JZV655361 KJN655361:KJR655361 KTJ655361:KTN655361 LDF655361:LDJ655361 LNB655361:LNF655361 LWX655361:LXB655361 MGT655361:MGX655361 MQP655361:MQT655361 NAL655361:NAP655361 NKH655361:NKL655361 NUD655361:NUH655361 ODZ655361:OED655361 ONV655361:ONZ655361 OXR655361:OXV655361 PHN655361:PHR655361 PRJ655361:PRN655361 QBF655361:QBJ655361 QLB655361:QLF655361 QUX655361:QVB655361 RET655361:REX655361 ROP655361:ROT655361 RYL655361:RYP655361 SIH655361:SIL655361 SSD655361:SSH655361 TBZ655361:TCD655361 TLV655361:TLZ655361 TVR655361:TVV655361 UFN655361:UFR655361 UPJ655361:UPN655361 UZF655361:UZJ655361 VJB655361:VJF655361 VSX655361:VTB655361 WCT655361:WCX655361 WMP655361:WMT655361 WWL655361:WWP655361 AD720897:AH720897 JZ720897:KD720897 TV720897:TZ720897 ADR720897:ADV720897 ANN720897:ANR720897 AXJ720897:AXN720897 BHF720897:BHJ720897 BRB720897:BRF720897 CAX720897:CBB720897 CKT720897:CKX720897 CUP720897:CUT720897 DEL720897:DEP720897 DOH720897:DOL720897 DYD720897:DYH720897 EHZ720897:EID720897 ERV720897:ERZ720897 FBR720897:FBV720897 FLN720897:FLR720897 FVJ720897:FVN720897 GFF720897:GFJ720897 GPB720897:GPF720897 GYX720897:GZB720897 HIT720897:HIX720897 HSP720897:HST720897 ICL720897:ICP720897 IMH720897:IML720897 IWD720897:IWH720897 JFZ720897:JGD720897 JPV720897:JPZ720897 JZR720897:JZV720897 KJN720897:KJR720897 KTJ720897:KTN720897 LDF720897:LDJ720897 LNB720897:LNF720897 LWX720897:LXB720897 MGT720897:MGX720897 MQP720897:MQT720897 NAL720897:NAP720897 NKH720897:NKL720897 NUD720897:NUH720897 ODZ720897:OED720897 ONV720897:ONZ720897 OXR720897:OXV720897 PHN720897:PHR720897 PRJ720897:PRN720897 QBF720897:QBJ720897 QLB720897:QLF720897 QUX720897:QVB720897 RET720897:REX720897 ROP720897:ROT720897 RYL720897:RYP720897 SIH720897:SIL720897 SSD720897:SSH720897 TBZ720897:TCD720897 TLV720897:TLZ720897 TVR720897:TVV720897 UFN720897:UFR720897 UPJ720897:UPN720897 UZF720897:UZJ720897 VJB720897:VJF720897 VSX720897:VTB720897 WCT720897:WCX720897 WMP720897:WMT720897 WWL720897:WWP720897 AD786433:AH786433 JZ786433:KD786433 TV786433:TZ786433 ADR786433:ADV786433 ANN786433:ANR786433 AXJ786433:AXN786433 BHF786433:BHJ786433 BRB786433:BRF786433 CAX786433:CBB786433 CKT786433:CKX786433 CUP786433:CUT786433 DEL786433:DEP786433 DOH786433:DOL786433 DYD786433:DYH786433 EHZ786433:EID786433 ERV786433:ERZ786433 FBR786433:FBV786433 FLN786433:FLR786433 FVJ786433:FVN786433 GFF786433:GFJ786433 GPB786433:GPF786433 GYX786433:GZB786433 HIT786433:HIX786433 HSP786433:HST786433 ICL786433:ICP786433 IMH786433:IML786433 IWD786433:IWH786433 JFZ786433:JGD786433 JPV786433:JPZ786433 JZR786433:JZV786433 KJN786433:KJR786433 KTJ786433:KTN786433 LDF786433:LDJ786433 LNB786433:LNF786433 LWX786433:LXB786433 MGT786433:MGX786433 MQP786433:MQT786433 NAL786433:NAP786433 NKH786433:NKL786433 NUD786433:NUH786433 ODZ786433:OED786433 ONV786433:ONZ786433 OXR786433:OXV786433 PHN786433:PHR786433 PRJ786433:PRN786433 QBF786433:QBJ786433 QLB786433:QLF786433 QUX786433:QVB786433 RET786433:REX786433 ROP786433:ROT786433 RYL786433:RYP786433 SIH786433:SIL786433 SSD786433:SSH786433 TBZ786433:TCD786433 TLV786433:TLZ786433 TVR786433:TVV786433 UFN786433:UFR786433 UPJ786433:UPN786433 UZF786433:UZJ786433 VJB786433:VJF786433 VSX786433:VTB786433 WCT786433:WCX786433 WMP786433:WMT786433 WWL786433:WWP786433 AD851969:AH851969 JZ851969:KD851969 TV851969:TZ851969 ADR851969:ADV851969 ANN851969:ANR851969 AXJ851969:AXN851969 BHF851969:BHJ851969 BRB851969:BRF851969 CAX851969:CBB851969 CKT851969:CKX851969 CUP851969:CUT851969 DEL851969:DEP851969 DOH851969:DOL851969 DYD851969:DYH851969 EHZ851969:EID851969 ERV851969:ERZ851969 FBR851969:FBV851969 FLN851969:FLR851969 FVJ851969:FVN851969 GFF851969:GFJ851969 GPB851969:GPF851969 GYX851969:GZB851969 HIT851969:HIX851969 HSP851969:HST851969 ICL851969:ICP851969 IMH851969:IML851969 IWD851969:IWH851969 JFZ851969:JGD851969 JPV851969:JPZ851969 JZR851969:JZV851969 KJN851969:KJR851969 KTJ851969:KTN851969 LDF851969:LDJ851969 LNB851969:LNF851969 LWX851969:LXB851969 MGT851969:MGX851969 MQP851969:MQT851969 NAL851969:NAP851969 NKH851969:NKL851969 NUD851969:NUH851969 ODZ851969:OED851969 ONV851969:ONZ851969 OXR851969:OXV851969 PHN851969:PHR851969 PRJ851969:PRN851969 QBF851969:QBJ851969 QLB851969:QLF851969 QUX851969:QVB851969 RET851969:REX851969 ROP851969:ROT851969 RYL851969:RYP851969 SIH851969:SIL851969 SSD851969:SSH851969 TBZ851969:TCD851969 TLV851969:TLZ851969 TVR851969:TVV851969 UFN851969:UFR851969 UPJ851969:UPN851969 UZF851969:UZJ851969 VJB851969:VJF851969 VSX851969:VTB851969 WCT851969:WCX851969 WMP851969:WMT851969 WWL851969:WWP851969 AD917505:AH917505 JZ917505:KD917505 TV917505:TZ917505 ADR917505:ADV917505 ANN917505:ANR917505 AXJ917505:AXN917505 BHF917505:BHJ917505 BRB917505:BRF917505 CAX917505:CBB917505 CKT917505:CKX917505 CUP917505:CUT917505 DEL917505:DEP917505 DOH917505:DOL917505 DYD917505:DYH917505 EHZ917505:EID917505 ERV917505:ERZ917505 FBR917505:FBV917505 FLN917505:FLR917505 FVJ917505:FVN917505 GFF917505:GFJ917505 GPB917505:GPF917505 GYX917505:GZB917505 HIT917505:HIX917505 HSP917505:HST917505 ICL917505:ICP917505 IMH917505:IML917505 IWD917505:IWH917505 JFZ917505:JGD917505 JPV917505:JPZ917505 JZR917505:JZV917505 KJN917505:KJR917505 KTJ917505:KTN917505 LDF917505:LDJ917505 LNB917505:LNF917505 LWX917505:LXB917505 MGT917505:MGX917505 MQP917505:MQT917505 NAL917505:NAP917505 NKH917505:NKL917505 NUD917505:NUH917505 ODZ917505:OED917505 ONV917505:ONZ917505 OXR917505:OXV917505 PHN917505:PHR917505 PRJ917505:PRN917505 QBF917505:QBJ917505 QLB917505:QLF917505 QUX917505:QVB917505 RET917505:REX917505 ROP917505:ROT917505 RYL917505:RYP917505 SIH917505:SIL917505 SSD917505:SSH917505 TBZ917505:TCD917505 TLV917505:TLZ917505 TVR917505:TVV917505 UFN917505:UFR917505 UPJ917505:UPN917505 UZF917505:UZJ917505 VJB917505:VJF917505 VSX917505:VTB917505 WCT917505:WCX917505 WMP917505:WMT917505 WWL917505:WWP917505 AD983041:AH983041 JZ983041:KD983041 TV983041:TZ983041 ADR983041:ADV983041 ANN983041:ANR983041 AXJ983041:AXN983041 BHF983041:BHJ983041 BRB983041:BRF983041 CAX983041:CBB983041 CKT983041:CKX983041 CUP983041:CUT983041 DEL983041:DEP983041 DOH983041:DOL983041 DYD983041:DYH983041 EHZ983041:EID983041 ERV983041:ERZ983041 FBR983041:FBV983041 FLN983041:FLR983041 FVJ983041:FVN983041 GFF983041:GFJ983041 GPB983041:GPF983041 GYX983041:GZB983041 HIT983041:HIX983041 HSP983041:HST983041 ICL983041:ICP983041 IMH983041:IML983041 IWD983041:IWH983041 JFZ983041:JGD983041 JPV983041:JPZ983041 JZR983041:JZV983041 KJN983041:KJR983041 KTJ983041:KTN983041 LDF983041:LDJ983041 LNB983041:LNF983041 LWX983041:LXB983041 MGT983041:MGX983041 MQP983041:MQT983041 NAL983041:NAP983041 NKH983041:NKL983041 NUD983041:NUH983041 ODZ983041:OED983041 ONV983041:ONZ983041 OXR983041:OXV983041 PHN983041:PHR983041 PRJ983041:PRN983041 QBF983041:QBJ983041 QLB983041:QLF983041 QUX983041:QVB983041 RET983041:REX983041 ROP983041:ROT983041 RYL983041:RYP983041 SIH983041:SIL983041 SSD983041:SSH983041 TBZ983041:TCD983041 TLV983041:TLZ983041 TVR983041:TVV983041 UFN983041:UFR983041 UPJ983041:UPN983041 UZF983041:UZJ983041 VJB983041:VJF983041 VSX983041:VTB983041 WCT983041:WCX983041 WMP983041:WMT983041 WWL983041:WWP983041">
      <formula1>$BR$1:$BR$3</formula1>
    </dataValidation>
  </dataValidations>
  <pageMargins left="0.70866141732283472" right="0.70866141732283472" top="0.74803149606299213" bottom="0.43" header="0.31496062992125984" footer="0.31496062992125984"/>
  <pageSetup paperSize="8" scale="9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9"/>
  <sheetViews>
    <sheetView showZeros="0" view="pageLayout" zoomScaleNormal="100" zoomScaleSheetLayoutView="100" workbookViewId="0">
      <selection activeCell="R7" sqref="R7:AG8"/>
    </sheetView>
  </sheetViews>
  <sheetFormatPr defaultColWidth="2.6640625" defaultRowHeight="16.2" x14ac:dyDescent="0.2"/>
  <cols>
    <col min="1" max="16384" width="2.6640625" style="98"/>
  </cols>
  <sheetData>
    <row r="1" spans="1:38" ht="16.8" thickBot="1" x14ac:dyDescent="0.25">
      <c r="A1" s="89"/>
      <c r="B1" s="89"/>
      <c r="C1" s="89"/>
      <c r="D1" s="89"/>
      <c r="E1" s="89"/>
      <c r="F1" s="89"/>
      <c r="G1" s="89"/>
      <c r="H1" s="89"/>
      <c r="I1" s="88"/>
      <c r="J1" s="88"/>
      <c r="K1" s="88"/>
      <c r="L1" s="89"/>
      <c r="M1" s="89"/>
      <c r="N1" s="89"/>
      <c r="O1" s="89"/>
      <c r="P1" s="89"/>
      <c r="Q1" s="89"/>
      <c r="R1" s="89"/>
      <c r="S1" s="89"/>
      <c r="T1" s="89"/>
      <c r="U1" s="89"/>
      <c r="V1" s="89"/>
      <c r="W1" s="89"/>
      <c r="X1" s="89"/>
      <c r="Y1" s="89"/>
      <c r="Z1" s="89"/>
      <c r="AA1" s="89"/>
      <c r="AB1" s="89"/>
      <c r="AC1" s="520" t="s">
        <v>103</v>
      </c>
      <c r="AD1" s="520"/>
      <c r="AE1" s="520"/>
      <c r="AF1" s="520"/>
      <c r="AG1" s="520"/>
      <c r="AH1" s="520"/>
    </row>
    <row r="2" spans="1:38" ht="16.5" customHeight="1" x14ac:dyDescent="0.2">
      <c r="A2" s="90"/>
      <c r="B2" s="91"/>
      <c r="C2" s="91"/>
      <c r="D2" s="91"/>
      <c r="E2" s="91"/>
      <c r="F2" s="91"/>
      <c r="G2" s="91"/>
      <c r="H2" s="91"/>
      <c r="I2" s="92"/>
      <c r="J2" s="92"/>
      <c r="K2" s="92"/>
      <c r="L2" s="91"/>
      <c r="M2" s="91"/>
      <c r="N2" s="91"/>
      <c r="O2" s="91"/>
      <c r="P2" s="91"/>
      <c r="Q2" s="91"/>
      <c r="R2" s="91"/>
      <c r="S2" s="91"/>
      <c r="T2" s="91"/>
      <c r="U2" s="91"/>
      <c r="V2" s="91"/>
      <c r="W2" s="91"/>
      <c r="X2" s="91"/>
      <c r="Y2" s="91"/>
      <c r="Z2" s="91"/>
      <c r="AA2" s="91"/>
      <c r="AB2" s="91"/>
      <c r="AC2" s="91"/>
      <c r="AD2" s="91"/>
      <c r="AE2" s="91"/>
      <c r="AF2" s="91"/>
      <c r="AG2" s="91"/>
      <c r="AH2" s="93"/>
    </row>
    <row r="3" spans="1:38" ht="16.5" customHeight="1" x14ac:dyDescent="0.2">
      <c r="A3" s="141"/>
      <c r="B3" s="115"/>
      <c r="C3" s="89"/>
      <c r="D3" s="89"/>
      <c r="E3" s="89"/>
      <c r="F3" s="89"/>
      <c r="G3" s="88"/>
      <c r="H3" s="88"/>
      <c r="I3" s="88"/>
      <c r="J3" s="88"/>
      <c r="K3" s="89"/>
      <c r="L3" s="89"/>
      <c r="M3" s="89"/>
      <c r="N3" s="89"/>
      <c r="O3" s="89"/>
      <c r="P3" s="89"/>
      <c r="Q3" s="89"/>
      <c r="R3" s="89"/>
      <c r="S3" s="89"/>
      <c r="T3" s="89"/>
      <c r="U3" s="89"/>
      <c r="V3" s="510" t="str">
        <f>入力シート!J21</f>
        <v>令和</v>
      </c>
      <c r="W3" s="510"/>
      <c r="X3" s="510">
        <f>入力シート!K21</f>
        <v>0</v>
      </c>
      <c r="Y3" s="510"/>
      <c r="Z3" s="94" t="s">
        <v>8</v>
      </c>
      <c r="AA3" s="510">
        <f>入力シート!M21</f>
        <v>0</v>
      </c>
      <c r="AB3" s="510"/>
      <c r="AC3" s="94" t="s">
        <v>9</v>
      </c>
      <c r="AD3" s="510">
        <f>入力シート!O21</f>
        <v>0</v>
      </c>
      <c r="AE3" s="510"/>
      <c r="AF3" s="94" t="s">
        <v>15</v>
      </c>
      <c r="AG3" s="89"/>
      <c r="AH3" s="95"/>
      <c r="AL3" s="89"/>
    </row>
    <row r="4" spans="1:38" ht="16.5" customHeight="1" x14ac:dyDescent="0.2">
      <c r="A4" s="96"/>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95"/>
      <c r="AL4" s="89"/>
    </row>
    <row r="5" spans="1:38" ht="16.5" customHeight="1" x14ac:dyDescent="0.2">
      <c r="A5" s="96"/>
      <c r="B5" s="89"/>
      <c r="C5" s="132" t="str">
        <f>入力シート!C3&amp;" 様"</f>
        <v>西宮市上下水道事業管理者 様</v>
      </c>
      <c r="D5" s="132"/>
      <c r="E5" s="132"/>
      <c r="F5" s="132"/>
      <c r="G5" s="132"/>
      <c r="H5" s="132"/>
      <c r="I5" s="132"/>
      <c r="J5" s="132"/>
      <c r="K5" s="132"/>
      <c r="L5" s="132"/>
      <c r="M5" s="132"/>
      <c r="N5" s="132"/>
      <c r="O5" s="124"/>
      <c r="P5" s="124"/>
      <c r="Q5" s="89"/>
      <c r="R5" s="89"/>
      <c r="S5" s="89"/>
      <c r="T5" s="89"/>
      <c r="U5" s="89"/>
      <c r="V5" s="89"/>
      <c r="W5" s="89"/>
      <c r="X5" s="89"/>
      <c r="Y5" s="89"/>
      <c r="Z5" s="89"/>
      <c r="AA5" s="89"/>
      <c r="AB5" s="89"/>
      <c r="AC5" s="89"/>
      <c r="AD5" s="89"/>
      <c r="AE5" s="89"/>
      <c r="AF5" s="89"/>
      <c r="AG5" s="89"/>
      <c r="AH5" s="95"/>
    </row>
    <row r="6" spans="1:38" ht="16.5" customHeight="1" x14ac:dyDescent="0.2">
      <c r="A6" s="96"/>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95"/>
    </row>
    <row r="7" spans="1:38" ht="16.5" customHeight="1" x14ac:dyDescent="0.2">
      <c r="A7" s="96"/>
      <c r="B7" s="89"/>
      <c r="C7" s="89"/>
      <c r="D7" s="89"/>
      <c r="E7" s="97"/>
      <c r="F7" s="97"/>
      <c r="G7" s="97"/>
      <c r="H7" s="97"/>
      <c r="I7" s="97"/>
      <c r="J7" s="97"/>
      <c r="K7" s="89"/>
      <c r="L7" s="89"/>
      <c r="M7" s="515" t="s">
        <v>217</v>
      </c>
      <c r="N7" s="515"/>
      <c r="O7" s="515"/>
      <c r="P7" s="515"/>
      <c r="Q7" s="515"/>
      <c r="R7" s="524">
        <f>入力シート!C4</f>
        <v>0</v>
      </c>
      <c r="S7" s="524"/>
      <c r="T7" s="524"/>
      <c r="U7" s="524"/>
      <c r="V7" s="524"/>
      <c r="W7" s="524"/>
      <c r="X7" s="524"/>
      <c r="Y7" s="524"/>
      <c r="Z7" s="524"/>
      <c r="AA7" s="524"/>
      <c r="AB7" s="524"/>
      <c r="AC7" s="524"/>
      <c r="AD7" s="524"/>
      <c r="AE7" s="524"/>
      <c r="AF7" s="524"/>
      <c r="AG7" s="524"/>
      <c r="AH7" s="95"/>
    </row>
    <row r="8" spans="1:38" ht="16.5" customHeight="1" x14ac:dyDescent="0.2">
      <c r="A8" s="96"/>
      <c r="B8" s="89"/>
      <c r="C8" s="89"/>
      <c r="D8" s="89"/>
      <c r="E8" s="89"/>
      <c r="K8" s="89"/>
      <c r="L8" s="89"/>
      <c r="M8" s="89"/>
      <c r="N8" s="521" t="s">
        <v>91</v>
      </c>
      <c r="O8" s="521"/>
      <c r="P8" s="521"/>
      <c r="Q8" s="60"/>
      <c r="R8" s="525"/>
      <c r="S8" s="525"/>
      <c r="T8" s="525"/>
      <c r="U8" s="525"/>
      <c r="V8" s="525"/>
      <c r="W8" s="525"/>
      <c r="X8" s="525"/>
      <c r="Y8" s="525"/>
      <c r="Z8" s="525"/>
      <c r="AA8" s="525"/>
      <c r="AB8" s="525"/>
      <c r="AC8" s="525"/>
      <c r="AD8" s="525"/>
      <c r="AE8" s="525"/>
      <c r="AF8" s="525"/>
      <c r="AG8" s="525"/>
      <c r="AH8" s="95"/>
    </row>
    <row r="9" spans="1:38" ht="16.5" customHeight="1" x14ac:dyDescent="0.2">
      <c r="A9" s="96"/>
      <c r="B9" s="89"/>
      <c r="C9" s="89"/>
      <c r="D9" s="89"/>
      <c r="E9" s="89"/>
      <c r="F9" s="89"/>
      <c r="G9" s="89"/>
      <c r="H9" s="89"/>
      <c r="I9" s="89"/>
      <c r="J9" s="89"/>
      <c r="K9" s="89"/>
      <c r="L9" s="89"/>
      <c r="M9" s="89"/>
      <c r="N9" s="89"/>
      <c r="O9" s="89"/>
      <c r="P9" s="89"/>
      <c r="Q9" s="89"/>
      <c r="R9" s="526">
        <f>入力シート!C5</f>
        <v>0</v>
      </c>
      <c r="S9" s="526"/>
      <c r="T9" s="526"/>
      <c r="U9" s="526"/>
      <c r="V9" s="526"/>
      <c r="W9" s="526"/>
      <c r="X9" s="526"/>
      <c r="Y9" s="526"/>
      <c r="Z9" s="526"/>
      <c r="AA9" s="526"/>
      <c r="AB9" s="526"/>
      <c r="AC9" s="526"/>
      <c r="AD9" s="526"/>
      <c r="AE9" s="526"/>
      <c r="AF9" s="526"/>
      <c r="AG9" s="526"/>
      <c r="AH9" s="95"/>
    </row>
    <row r="10" spans="1:38" ht="16.5" customHeight="1" x14ac:dyDescent="0.2">
      <c r="A10" s="96"/>
      <c r="B10" s="89"/>
      <c r="C10" s="89"/>
      <c r="D10" s="89"/>
      <c r="E10" s="89"/>
      <c r="F10" s="89"/>
      <c r="G10" s="89"/>
      <c r="H10" s="89"/>
      <c r="I10" s="89"/>
      <c r="J10" s="89"/>
      <c r="K10" s="89"/>
      <c r="L10" s="89"/>
      <c r="M10" s="89"/>
      <c r="N10" s="89"/>
      <c r="O10" s="89"/>
      <c r="P10" s="89"/>
      <c r="Q10" s="89"/>
      <c r="R10" s="524"/>
      <c r="S10" s="524"/>
      <c r="T10" s="524"/>
      <c r="U10" s="524"/>
      <c r="V10" s="524"/>
      <c r="W10" s="524"/>
      <c r="X10" s="524"/>
      <c r="Y10" s="524"/>
      <c r="Z10" s="524"/>
      <c r="AA10" s="524"/>
      <c r="AB10" s="524"/>
      <c r="AC10" s="524"/>
      <c r="AD10" s="524"/>
      <c r="AE10" s="524"/>
      <c r="AF10" s="524"/>
      <c r="AG10" s="524"/>
      <c r="AH10" s="95"/>
    </row>
    <row r="11" spans="1:38" ht="16.5" customHeight="1" x14ac:dyDescent="0.2">
      <c r="A11" s="96"/>
      <c r="B11" s="89"/>
      <c r="C11" s="89"/>
      <c r="D11" s="89"/>
      <c r="E11" s="89"/>
      <c r="K11" s="89"/>
      <c r="L11" s="89"/>
      <c r="M11" s="89"/>
      <c r="N11" s="509" t="s">
        <v>92</v>
      </c>
      <c r="O11" s="509"/>
      <c r="P11" s="509"/>
      <c r="Q11" s="89"/>
      <c r="R11" s="522">
        <f>入力シート!C6</f>
        <v>0</v>
      </c>
      <c r="S11" s="522"/>
      <c r="T11" s="522"/>
      <c r="U11" s="522"/>
      <c r="V11" s="522"/>
      <c r="W11" s="522"/>
      <c r="X11" s="522"/>
      <c r="Y11" s="522"/>
      <c r="Z11" s="522"/>
      <c r="AA11" s="522"/>
      <c r="AB11" s="522"/>
      <c r="AC11" s="522"/>
      <c r="AD11" s="522"/>
      <c r="AE11" s="65"/>
      <c r="AF11" s="515" t="s">
        <v>134</v>
      </c>
      <c r="AG11" s="89"/>
      <c r="AH11" s="95"/>
    </row>
    <row r="12" spans="1:38" ht="16.5" customHeight="1" x14ac:dyDescent="0.2">
      <c r="A12" s="96"/>
      <c r="B12" s="89"/>
      <c r="C12" s="89"/>
      <c r="D12" s="89"/>
      <c r="E12" s="89"/>
      <c r="F12" s="89"/>
      <c r="G12" s="89"/>
      <c r="H12" s="89"/>
      <c r="I12" s="89"/>
      <c r="J12" s="89"/>
      <c r="K12" s="89"/>
      <c r="L12" s="89"/>
      <c r="M12" s="89"/>
      <c r="N12" s="521"/>
      <c r="O12" s="521"/>
      <c r="P12" s="521"/>
      <c r="Q12" s="60"/>
      <c r="R12" s="523"/>
      <c r="S12" s="523"/>
      <c r="T12" s="523"/>
      <c r="U12" s="523"/>
      <c r="V12" s="523"/>
      <c r="W12" s="523"/>
      <c r="X12" s="523"/>
      <c r="Y12" s="523"/>
      <c r="Z12" s="523"/>
      <c r="AA12" s="523"/>
      <c r="AB12" s="523"/>
      <c r="AC12" s="523"/>
      <c r="AD12" s="523"/>
      <c r="AE12" s="66"/>
      <c r="AF12" s="516"/>
      <c r="AG12" s="60"/>
      <c r="AH12" s="95"/>
    </row>
    <row r="13" spans="1:38" ht="16.5" customHeight="1" x14ac:dyDescent="0.2">
      <c r="A13" s="96"/>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95"/>
    </row>
    <row r="14" spans="1:38" ht="16.5" customHeight="1" x14ac:dyDescent="0.2">
      <c r="A14" s="96"/>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95"/>
    </row>
    <row r="15" spans="1:38" ht="23.4" x14ac:dyDescent="0.2">
      <c r="A15" s="517" t="s">
        <v>104</v>
      </c>
      <c r="B15" s="518"/>
      <c r="C15" s="518"/>
      <c r="D15" s="518"/>
      <c r="E15" s="518"/>
      <c r="F15" s="518"/>
      <c r="G15" s="518"/>
      <c r="H15" s="518"/>
      <c r="I15" s="518"/>
      <c r="J15" s="518"/>
      <c r="K15" s="518"/>
      <c r="L15" s="518"/>
      <c r="M15" s="518"/>
      <c r="N15" s="518"/>
      <c r="O15" s="518"/>
      <c r="P15" s="518"/>
      <c r="Q15" s="518"/>
      <c r="R15" s="518"/>
      <c r="S15" s="518"/>
      <c r="T15" s="518"/>
      <c r="U15" s="518"/>
      <c r="V15" s="518"/>
      <c r="W15" s="518"/>
      <c r="X15" s="518"/>
      <c r="Y15" s="518"/>
      <c r="Z15" s="518"/>
      <c r="AA15" s="518"/>
      <c r="AB15" s="518"/>
      <c r="AC15" s="518"/>
      <c r="AD15" s="518"/>
      <c r="AE15" s="518"/>
      <c r="AF15" s="518"/>
      <c r="AG15" s="518"/>
      <c r="AH15" s="519"/>
    </row>
    <row r="16" spans="1:38" ht="16.5" customHeight="1" x14ac:dyDescent="0.2">
      <c r="A16" s="112"/>
      <c r="B16" s="113"/>
      <c r="C16" s="113"/>
      <c r="D16" s="113"/>
      <c r="E16" s="113"/>
      <c r="F16" s="113"/>
      <c r="G16" s="113"/>
      <c r="H16" s="113"/>
      <c r="I16" s="113"/>
      <c r="J16" s="113"/>
      <c r="K16" s="113"/>
      <c r="AH16" s="114"/>
    </row>
    <row r="17" spans="1:34" ht="16.5" customHeight="1" x14ac:dyDescent="0.2">
      <c r="A17" s="112"/>
      <c r="B17" s="113"/>
      <c r="C17" s="113"/>
      <c r="E17" s="115"/>
      <c r="F17" s="115"/>
      <c r="G17" s="115"/>
      <c r="H17" s="115"/>
      <c r="I17" s="115"/>
      <c r="J17" s="115"/>
      <c r="K17" s="115"/>
      <c r="L17" s="101" t="s">
        <v>112</v>
      </c>
      <c r="M17" s="514">
        <f>入力シート!D21</f>
        <v>0</v>
      </c>
      <c r="N17" s="514"/>
      <c r="O17" s="514"/>
      <c r="P17" s="115" t="s">
        <v>113</v>
      </c>
      <c r="Q17" s="115"/>
      <c r="R17" s="115"/>
      <c r="S17" s="115"/>
      <c r="T17" s="115"/>
      <c r="U17" s="115"/>
      <c r="V17" s="115"/>
      <c r="W17" s="115"/>
      <c r="X17" s="115"/>
      <c r="Y17" s="115"/>
      <c r="Z17" s="115"/>
      <c r="AA17" s="115"/>
      <c r="AB17" s="115"/>
      <c r="AC17" s="115"/>
      <c r="AD17" s="115"/>
      <c r="AE17" s="116"/>
      <c r="AH17" s="114"/>
    </row>
    <row r="18" spans="1:34" ht="16.5" customHeight="1" x14ac:dyDescent="0.2">
      <c r="A18" s="112"/>
      <c r="B18" s="113"/>
      <c r="C18" s="113"/>
      <c r="D18" s="113"/>
      <c r="E18" s="113"/>
      <c r="F18" s="113"/>
      <c r="G18" s="113"/>
      <c r="H18" s="113"/>
      <c r="I18" s="113"/>
      <c r="J18" s="113"/>
      <c r="K18" s="113"/>
      <c r="AH18" s="114"/>
    </row>
    <row r="19" spans="1:34" ht="16.5" customHeight="1" x14ac:dyDescent="0.2">
      <c r="A19" s="112"/>
      <c r="B19" s="113"/>
      <c r="C19" s="113"/>
      <c r="D19" s="113"/>
      <c r="E19" s="97"/>
      <c r="F19" s="97"/>
      <c r="G19" s="97"/>
      <c r="K19" s="113"/>
      <c r="AH19" s="114"/>
    </row>
    <row r="20" spans="1:34" ht="16.5" customHeight="1" x14ac:dyDescent="0.2">
      <c r="A20" s="112"/>
      <c r="B20" s="113"/>
      <c r="C20" s="113"/>
      <c r="D20" s="113"/>
      <c r="E20" s="97"/>
      <c r="F20" s="97"/>
      <c r="G20" s="97"/>
      <c r="H20" s="113"/>
      <c r="I20" s="113"/>
      <c r="J20" s="113"/>
      <c r="K20" s="113"/>
      <c r="L20" s="117" t="str">
        <f>IF(入力シート!F21="出来高検査","☑","□")</f>
        <v>□</v>
      </c>
      <c r="N20" s="509" t="s">
        <v>105</v>
      </c>
      <c r="O20" s="509"/>
      <c r="P20" s="509"/>
      <c r="Q20" s="509"/>
      <c r="R20" s="509"/>
      <c r="S20" s="509"/>
      <c r="T20" s="509"/>
      <c r="U20" s="509"/>
      <c r="V20" s="509"/>
      <c r="W20" s="509"/>
      <c r="X20" s="509"/>
      <c r="AH20" s="114"/>
    </row>
    <row r="21" spans="1:34" ht="16.5" customHeight="1" x14ac:dyDescent="0.2">
      <c r="A21" s="112"/>
      <c r="B21" s="113"/>
      <c r="C21" s="113"/>
      <c r="D21" s="113"/>
      <c r="E21" s="97"/>
      <c r="F21" s="97"/>
      <c r="G21" s="97"/>
      <c r="H21" s="89"/>
      <c r="I21" s="113"/>
      <c r="J21" s="113"/>
      <c r="K21" s="113"/>
      <c r="AH21" s="114"/>
    </row>
    <row r="22" spans="1:34" ht="16.5" customHeight="1" x14ac:dyDescent="0.2">
      <c r="A22" s="112"/>
      <c r="B22" s="113"/>
      <c r="C22" s="113"/>
      <c r="D22" s="113"/>
      <c r="E22" s="97"/>
      <c r="F22" s="97"/>
      <c r="G22" s="97"/>
      <c r="H22" s="113"/>
      <c r="I22" s="113"/>
      <c r="J22" s="113"/>
      <c r="K22" s="113"/>
      <c r="AH22" s="114"/>
    </row>
    <row r="23" spans="1:34" ht="16.5" customHeight="1" x14ac:dyDescent="0.2">
      <c r="A23" s="112"/>
      <c r="B23" s="113"/>
      <c r="C23" s="113"/>
      <c r="D23" s="113"/>
      <c r="E23" s="97"/>
      <c r="F23" s="97"/>
      <c r="G23" s="97"/>
      <c r="H23" s="113"/>
      <c r="I23" s="113"/>
      <c r="J23" s="113"/>
      <c r="K23" s="113"/>
      <c r="L23" s="117" t="str">
        <f>IF(入力シート!F21="部分完成検査","☑","□")</f>
        <v>□</v>
      </c>
      <c r="N23" s="509" t="s">
        <v>106</v>
      </c>
      <c r="O23" s="509"/>
      <c r="P23" s="509"/>
      <c r="Q23" s="509"/>
      <c r="R23" s="509"/>
      <c r="S23" s="509"/>
      <c r="T23" s="509"/>
      <c r="U23" s="509"/>
      <c r="V23" s="509"/>
      <c r="W23" s="509"/>
      <c r="X23" s="509"/>
      <c r="AH23" s="114"/>
    </row>
    <row r="24" spans="1:34" ht="16.5" customHeight="1" x14ac:dyDescent="0.2">
      <c r="A24" s="112"/>
      <c r="B24" s="113"/>
      <c r="C24" s="113"/>
      <c r="D24" s="113"/>
      <c r="E24" s="97"/>
      <c r="F24" s="97"/>
      <c r="G24" s="97"/>
      <c r="H24" s="113"/>
      <c r="I24" s="113"/>
      <c r="J24" s="113"/>
      <c r="K24" s="113"/>
      <c r="AH24" s="114"/>
    </row>
    <row r="25" spans="1:34" ht="16.5" customHeight="1" x14ac:dyDescent="0.2">
      <c r="A25" s="112"/>
      <c r="B25" s="113"/>
      <c r="C25" s="113"/>
      <c r="D25" s="113"/>
      <c r="E25" s="113"/>
      <c r="F25" s="113"/>
      <c r="G25" s="113"/>
      <c r="H25" s="113"/>
      <c r="I25" s="113"/>
      <c r="J25" s="113"/>
      <c r="K25" s="113"/>
      <c r="AH25" s="114"/>
    </row>
    <row r="26" spans="1:34" ht="23.4" x14ac:dyDescent="0.2">
      <c r="A26" s="112"/>
      <c r="B26" s="511" t="s">
        <v>95</v>
      </c>
      <c r="C26" s="511"/>
      <c r="D26" s="511"/>
      <c r="E26" s="511"/>
      <c r="F26" s="511"/>
      <c r="G26" s="511"/>
      <c r="H26" s="511"/>
      <c r="I26" s="511"/>
      <c r="J26" s="511"/>
      <c r="K26" s="511"/>
      <c r="L26" s="511"/>
      <c r="M26" s="511"/>
      <c r="N26" s="511"/>
      <c r="O26" s="511"/>
      <c r="P26" s="511"/>
      <c r="Q26" s="511"/>
      <c r="R26" s="511"/>
      <c r="S26" s="511"/>
      <c r="T26" s="511"/>
      <c r="U26" s="511"/>
      <c r="V26" s="511"/>
      <c r="W26" s="511"/>
      <c r="X26" s="511"/>
      <c r="Y26" s="511"/>
      <c r="Z26" s="511"/>
      <c r="AA26" s="511"/>
      <c r="AB26" s="511"/>
      <c r="AC26" s="511"/>
      <c r="AD26" s="511"/>
      <c r="AE26" s="511"/>
      <c r="AF26" s="511"/>
      <c r="AG26" s="511"/>
      <c r="AH26" s="114"/>
    </row>
    <row r="27" spans="1:34" ht="16.5" customHeight="1" x14ac:dyDescent="0.2">
      <c r="A27" s="112"/>
      <c r="B27" s="113"/>
      <c r="C27" s="113"/>
      <c r="D27" s="113"/>
      <c r="E27" s="113"/>
      <c r="F27" s="113"/>
      <c r="G27" s="113"/>
      <c r="H27" s="113"/>
      <c r="I27" s="113"/>
      <c r="J27" s="113"/>
      <c r="K27" s="113"/>
      <c r="AH27" s="114"/>
    </row>
    <row r="28" spans="1:34" ht="16.5" customHeight="1" x14ac:dyDescent="0.2">
      <c r="A28" s="112"/>
      <c r="B28" s="113"/>
      <c r="C28" s="113"/>
      <c r="D28" s="113"/>
      <c r="E28" s="113"/>
      <c r="F28" s="113"/>
      <c r="G28" s="113"/>
      <c r="H28" s="113"/>
      <c r="I28" s="113"/>
      <c r="J28" s="113"/>
      <c r="K28" s="113"/>
      <c r="Q28" s="118"/>
      <c r="AH28" s="114"/>
    </row>
    <row r="29" spans="1:34" ht="16.5" customHeight="1" x14ac:dyDescent="0.2">
      <c r="A29" s="112"/>
      <c r="B29" s="113"/>
      <c r="C29" s="509" t="s">
        <v>119</v>
      </c>
      <c r="D29" s="509"/>
      <c r="E29" s="509"/>
      <c r="F29" s="509"/>
      <c r="G29" s="509"/>
      <c r="H29" s="509"/>
      <c r="L29" s="512" t="s">
        <v>96</v>
      </c>
      <c r="M29" s="513"/>
      <c r="N29" s="513"/>
      <c r="O29" s="513"/>
      <c r="P29" s="513"/>
      <c r="Q29" s="514">
        <f>入力シート!C9</f>
        <v>0</v>
      </c>
      <c r="R29" s="514"/>
      <c r="S29" s="514"/>
      <c r="T29" s="514"/>
      <c r="U29" s="514"/>
      <c r="V29" s="514"/>
      <c r="W29" s="514"/>
      <c r="X29" s="62"/>
      <c r="Y29" s="68" t="s">
        <v>107</v>
      </c>
      <c r="Z29" s="89"/>
      <c r="AA29" s="89"/>
      <c r="AB29" s="89"/>
      <c r="AC29" s="89"/>
      <c r="AD29" s="89"/>
      <c r="AH29" s="114"/>
    </row>
    <row r="30" spans="1:34" ht="16.5" customHeight="1" x14ac:dyDescent="0.2">
      <c r="A30" s="112"/>
      <c r="B30" s="97"/>
      <c r="C30" s="89"/>
      <c r="D30" s="89"/>
      <c r="E30" s="89"/>
      <c r="F30" s="89"/>
      <c r="G30" s="89"/>
      <c r="H30" s="89"/>
      <c r="I30" s="88"/>
      <c r="J30" s="88"/>
      <c r="K30" s="88"/>
      <c r="L30" s="89"/>
      <c r="M30" s="89"/>
      <c r="N30" s="89"/>
      <c r="O30" s="89"/>
      <c r="P30" s="89"/>
      <c r="Q30" s="89"/>
      <c r="R30" s="89"/>
      <c r="S30" s="89"/>
      <c r="T30" s="89"/>
      <c r="U30" s="89"/>
      <c r="V30" s="89"/>
      <c r="W30" s="89"/>
      <c r="X30" s="89"/>
      <c r="Y30" s="89"/>
      <c r="Z30" s="89"/>
      <c r="AA30" s="89"/>
      <c r="AB30" s="89"/>
      <c r="AC30" s="89"/>
      <c r="AD30" s="89"/>
      <c r="AH30" s="114"/>
    </row>
    <row r="31" spans="1:34" ht="16.5" customHeight="1" x14ac:dyDescent="0.2">
      <c r="A31" s="112"/>
      <c r="B31" s="97"/>
      <c r="D31" s="102"/>
      <c r="E31" s="102"/>
      <c r="F31" s="102"/>
      <c r="G31" s="102"/>
      <c r="H31" s="102"/>
      <c r="L31" s="102"/>
      <c r="M31" s="102"/>
      <c r="N31" s="102"/>
      <c r="O31" s="102"/>
      <c r="P31" s="102"/>
      <c r="Q31" s="102"/>
      <c r="R31" s="102"/>
      <c r="S31" s="102"/>
      <c r="T31" s="102"/>
      <c r="U31" s="102"/>
      <c r="V31" s="102"/>
      <c r="W31" s="102"/>
      <c r="X31" s="102"/>
      <c r="Y31" s="102"/>
      <c r="Z31" s="102"/>
      <c r="AA31" s="102"/>
      <c r="AB31" s="102"/>
      <c r="AC31" s="102"/>
      <c r="AD31" s="89"/>
      <c r="AH31" s="114"/>
    </row>
    <row r="32" spans="1:34" ht="16.5" customHeight="1" x14ac:dyDescent="0.2">
      <c r="A32" s="112"/>
      <c r="B32" s="97"/>
      <c r="C32" s="509" t="s">
        <v>98</v>
      </c>
      <c r="D32" s="509"/>
      <c r="E32" s="509"/>
      <c r="F32" s="509"/>
      <c r="G32" s="509"/>
      <c r="H32" s="509"/>
      <c r="I32" s="89"/>
      <c r="J32" s="89"/>
      <c r="K32" s="89"/>
      <c r="L32" s="210">
        <f>入力シート!C10</f>
        <v>0</v>
      </c>
      <c r="M32" s="210"/>
      <c r="N32" s="210"/>
      <c r="O32" s="210"/>
      <c r="P32" s="210"/>
      <c r="Q32" s="210"/>
      <c r="R32" s="210"/>
      <c r="S32" s="210"/>
      <c r="T32" s="210"/>
      <c r="U32" s="210"/>
      <c r="V32" s="210"/>
      <c r="W32" s="210"/>
      <c r="X32" s="210"/>
      <c r="Y32" s="210"/>
      <c r="Z32" s="210"/>
      <c r="AA32" s="210"/>
      <c r="AB32" s="210"/>
      <c r="AC32" s="210"/>
      <c r="AD32" s="89"/>
      <c r="AH32" s="114"/>
    </row>
    <row r="33" spans="1:34" ht="16.5" customHeight="1" x14ac:dyDescent="0.2">
      <c r="A33" s="112"/>
      <c r="B33" s="97"/>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H33" s="114"/>
    </row>
    <row r="34" spans="1:34" ht="16.5" customHeight="1" x14ac:dyDescent="0.2">
      <c r="A34" s="112"/>
      <c r="B34" s="97"/>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H34" s="114"/>
    </row>
    <row r="35" spans="1:34" ht="16.5" customHeight="1" x14ac:dyDescent="0.2">
      <c r="A35" s="112"/>
      <c r="B35" s="97"/>
      <c r="C35" s="509" t="s">
        <v>99</v>
      </c>
      <c r="D35" s="509"/>
      <c r="E35" s="509"/>
      <c r="F35" s="509"/>
      <c r="G35" s="509"/>
      <c r="H35" s="509"/>
      <c r="I35" s="89"/>
      <c r="J35" s="89"/>
      <c r="K35" s="89"/>
      <c r="L35" s="192">
        <f>入力シート!K9</f>
        <v>0</v>
      </c>
      <c r="M35" s="193"/>
      <c r="N35" s="193"/>
      <c r="O35" s="62"/>
      <c r="P35" s="199"/>
      <c r="Q35" s="192"/>
      <c r="R35" s="192"/>
      <c r="S35" s="192"/>
      <c r="T35" s="192"/>
      <c r="U35" s="192"/>
      <c r="V35" s="192"/>
      <c r="W35" s="192"/>
      <c r="X35" s="192"/>
      <c r="Y35" s="192"/>
      <c r="Z35" s="192"/>
      <c r="AA35" s="192"/>
      <c r="AB35" s="192"/>
      <c r="AC35" s="192"/>
      <c r="AD35" s="89"/>
      <c r="AH35" s="114"/>
    </row>
    <row r="36" spans="1:34" ht="16.5" customHeight="1" x14ac:dyDescent="0.2">
      <c r="A36" s="112"/>
      <c r="B36" s="97"/>
      <c r="C36" s="103"/>
      <c r="D36" s="103"/>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H36" s="114"/>
    </row>
    <row r="37" spans="1:34" ht="16.5" customHeight="1" x14ac:dyDescent="0.2">
      <c r="A37" s="112"/>
      <c r="B37" s="97"/>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H37" s="114"/>
    </row>
    <row r="38" spans="1:34" ht="16.5" customHeight="1" x14ac:dyDescent="0.2">
      <c r="A38" s="112"/>
      <c r="B38" s="97"/>
      <c r="C38" s="509" t="str">
        <f>入力シート!A12</f>
        <v>工期</v>
      </c>
      <c r="D38" s="509"/>
      <c r="E38" s="509"/>
      <c r="F38" s="509"/>
      <c r="G38" s="509"/>
      <c r="H38" s="509"/>
      <c r="I38" s="89"/>
      <c r="J38" s="89"/>
      <c r="K38" s="89"/>
      <c r="L38" s="63" t="s">
        <v>100</v>
      </c>
      <c r="M38" s="64"/>
      <c r="N38" s="510" t="str">
        <f>入力シート!C12</f>
        <v>令和</v>
      </c>
      <c r="O38" s="510"/>
      <c r="P38" s="510">
        <f>入力シート!D12</f>
        <v>0</v>
      </c>
      <c r="Q38" s="510"/>
      <c r="R38" s="94" t="s">
        <v>8</v>
      </c>
      <c r="S38" s="510">
        <f>入力シート!F12</f>
        <v>0</v>
      </c>
      <c r="T38" s="510"/>
      <c r="U38" s="94" t="s">
        <v>9</v>
      </c>
      <c r="V38" s="510">
        <f>入力シート!H12</f>
        <v>0</v>
      </c>
      <c r="W38" s="510"/>
      <c r="X38" s="94" t="s">
        <v>15</v>
      </c>
      <c r="AH38" s="114"/>
    </row>
    <row r="39" spans="1:34" ht="16.5" customHeight="1" x14ac:dyDescent="0.2">
      <c r="A39" s="112"/>
      <c r="B39" s="97"/>
      <c r="C39" s="103"/>
      <c r="D39" s="103"/>
      <c r="E39" s="89"/>
      <c r="F39" s="89"/>
      <c r="G39" s="89"/>
      <c r="H39" s="89"/>
      <c r="I39" s="89"/>
      <c r="J39" s="89"/>
      <c r="K39" s="89"/>
      <c r="L39" s="64"/>
      <c r="M39" s="64"/>
      <c r="N39" s="64"/>
      <c r="O39" s="64"/>
      <c r="P39" s="64"/>
      <c r="Q39" s="64"/>
      <c r="R39" s="64"/>
      <c r="S39" s="64"/>
      <c r="T39" s="64"/>
      <c r="U39" s="64"/>
      <c r="V39" s="64"/>
      <c r="W39" s="64"/>
      <c r="X39" s="64"/>
      <c r="Y39" s="64"/>
      <c r="Z39" s="64"/>
      <c r="AA39" s="64"/>
      <c r="AB39" s="64"/>
      <c r="AC39" s="64"/>
      <c r="AD39" s="64"/>
      <c r="AH39" s="114"/>
    </row>
    <row r="40" spans="1:34" ht="16.5" customHeight="1" x14ac:dyDescent="0.2">
      <c r="A40" s="112"/>
      <c r="B40" s="97"/>
      <c r="C40" s="103"/>
      <c r="D40" s="103"/>
      <c r="E40" s="89"/>
      <c r="F40" s="89"/>
      <c r="G40" s="89"/>
      <c r="H40" s="89"/>
      <c r="I40" s="89"/>
      <c r="J40" s="89"/>
      <c r="K40" s="89"/>
      <c r="L40" s="63" t="s">
        <v>101</v>
      </c>
      <c r="M40" s="64"/>
      <c r="N40" s="510" t="str">
        <f>IF(入力シート!K13=0,入力シート!J12,入力シート!J13)</f>
        <v>令和</v>
      </c>
      <c r="O40" s="510"/>
      <c r="P40" s="510">
        <f>IF(入力シート!K13=0,入力シート!K12,入力シート!K13)</f>
        <v>0</v>
      </c>
      <c r="Q40" s="510"/>
      <c r="R40" s="94" t="s">
        <v>8</v>
      </c>
      <c r="S40" s="510">
        <f>IF(入力シート!K13=0,入力シート!M12,入力シート!M13)</f>
        <v>0</v>
      </c>
      <c r="T40" s="510"/>
      <c r="U40" s="94" t="s">
        <v>9</v>
      </c>
      <c r="V40" s="510">
        <f>IF(入力シート!K13=0,入力シート!O12,入力シート!O13)</f>
        <v>0</v>
      </c>
      <c r="W40" s="510"/>
      <c r="X40" s="94" t="s">
        <v>15</v>
      </c>
      <c r="AH40" s="114"/>
    </row>
    <row r="41" spans="1:34" ht="16.5" customHeight="1" x14ac:dyDescent="0.2">
      <c r="A41" s="112"/>
      <c r="B41" s="97"/>
      <c r="C41" s="89"/>
      <c r="D41" s="89"/>
      <c r="E41" s="89"/>
      <c r="F41" s="89"/>
      <c r="G41" s="89"/>
      <c r="H41" s="89"/>
      <c r="I41" s="89"/>
      <c r="J41" s="89"/>
      <c r="K41" s="89"/>
      <c r="AH41" s="114"/>
    </row>
    <row r="42" spans="1:34" ht="16.5" customHeight="1" x14ac:dyDescent="0.2">
      <c r="A42" s="112"/>
      <c r="B42" s="97"/>
      <c r="C42" s="509" t="str">
        <f>入力シート!A14</f>
        <v>請負代金額</v>
      </c>
      <c r="D42" s="509"/>
      <c r="E42" s="509"/>
      <c r="F42" s="509"/>
      <c r="G42" s="509"/>
      <c r="H42" s="509"/>
      <c r="I42" s="89"/>
      <c r="J42" s="89"/>
      <c r="K42" s="89"/>
      <c r="AH42" s="114"/>
    </row>
    <row r="43" spans="1:34" ht="16.5" customHeight="1" x14ac:dyDescent="0.2">
      <c r="A43" s="112"/>
      <c r="B43" s="97"/>
      <c r="C43" s="509" t="s">
        <v>102</v>
      </c>
      <c r="D43" s="509"/>
      <c r="E43" s="509"/>
      <c r="F43" s="509"/>
      <c r="G43" s="509"/>
      <c r="H43" s="509"/>
      <c r="I43" s="89"/>
      <c r="J43" s="89"/>
      <c r="K43" s="89"/>
      <c r="L43" s="508">
        <f>IF(入力シート!C15=0,入力シート!C14,入力シート!C15)</f>
        <v>0</v>
      </c>
      <c r="M43" s="508"/>
      <c r="N43" s="508"/>
      <c r="O43" s="508"/>
      <c r="P43" s="508"/>
      <c r="Q43" s="508"/>
      <c r="R43" s="508"/>
      <c r="S43" s="508"/>
      <c r="T43" s="508"/>
      <c r="U43" s="508"/>
      <c r="V43" s="508"/>
      <c r="W43" s="508"/>
      <c r="X43" s="508"/>
      <c r="Y43" s="508"/>
      <c r="Z43" s="508"/>
      <c r="AA43" s="508"/>
      <c r="AB43" s="508"/>
      <c r="AC43" s="508"/>
      <c r="AH43" s="114"/>
    </row>
    <row r="44" spans="1:34" ht="16.5" customHeight="1" x14ac:dyDescent="0.2">
      <c r="A44" s="112"/>
      <c r="B44" s="97"/>
      <c r="AH44" s="114"/>
    </row>
    <row r="45" spans="1:34" ht="16.5" customHeight="1" x14ac:dyDescent="0.2">
      <c r="A45" s="119"/>
      <c r="C45" s="102" t="s">
        <v>108</v>
      </c>
      <c r="D45" s="102"/>
      <c r="E45" s="102"/>
      <c r="F45" s="102"/>
      <c r="G45" s="102"/>
      <c r="H45" s="102"/>
      <c r="I45" s="102"/>
      <c r="J45" s="102"/>
      <c r="K45" s="102"/>
      <c r="L45" s="507"/>
      <c r="M45" s="507"/>
      <c r="N45" s="507"/>
      <c r="O45" s="507"/>
      <c r="P45" s="507"/>
      <c r="Q45" s="507"/>
      <c r="R45" s="507"/>
      <c r="S45" s="507"/>
      <c r="T45" s="507"/>
      <c r="U45" s="507"/>
      <c r="V45" s="507"/>
      <c r="W45" s="507"/>
      <c r="X45" s="507"/>
      <c r="Y45" s="507"/>
      <c r="Z45" s="507"/>
      <c r="AA45" s="507"/>
      <c r="AB45" s="507"/>
      <c r="AC45" s="507"/>
      <c r="AH45" s="114"/>
    </row>
    <row r="46" spans="1:34" ht="16.5" customHeight="1" x14ac:dyDescent="0.2">
      <c r="A46" s="119"/>
      <c r="C46" s="102"/>
      <c r="D46" s="102"/>
      <c r="E46" s="102"/>
      <c r="F46" s="102"/>
      <c r="G46" s="102"/>
      <c r="H46" s="102"/>
      <c r="I46" s="102"/>
      <c r="J46" s="102"/>
      <c r="K46" s="102"/>
      <c r="L46" s="508">
        <f>入力シート!C23</f>
        <v>0</v>
      </c>
      <c r="M46" s="508"/>
      <c r="N46" s="508"/>
      <c r="O46" s="508"/>
      <c r="P46" s="508"/>
      <c r="Q46" s="508"/>
      <c r="R46" s="508"/>
      <c r="S46" s="508"/>
      <c r="T46" s="508"/>
      <c r="U46" s="508"/>
      <c r="V46" s="508"/>
      <c r="W46" s="508"/>
      <c r="X46" s="508"/>
      <c r="Y46" s="508"/>
      <c r="Z46" s="508"/>
      <c r="AA46" s="508"/>
      <c r="AB46" s="508"/>
      <c r="AC46" s="508"/>
      <c r="AH46" s="114"/>
    </row>
    <row r="47" spans="1:34" ht="16.5" customHeight="1" x14ac:dyDescent="0.2">
      <c r="A47" s="119"/>
      <c r="AH47" s="114"/>
    </row>
    <row r="48" spans="1:34" ht="16.5" customHeight="1" x14ac:dyDescent="0.2">
      <c r="A48" s="119"/>
      <c r="C48" s="120"/>
      <c r="E48" s="115" t="s">
        <v>116</v>
      </c>
      <c r="F48" s="115"/>
      <c r="G48" s="115"/>
      <c r="H48" s="115"/>
      <c r="I48" s="115"/>
      <c r="J48" s="115"/>
      <c r="K48" s="115"/>
      <c r="L48" s="115"/>
      <c r="M48" s="115"/>
      <c r="N48" s="115"/>
      <c r="O48" s="115"/>
      <c r="P48" s="115"/>
      <c r="Q48" s="115"/>
      <c r="R48" s="115"/>
      <c r="S48" s="115"/>
      <c r="AH48" s="114"/>
    </row>
    <row r="49" spans="1:34" ht="16.5" customHeight="1" thickBot="1" x14ac:dyDescent="0.25">
      <c r="A49" s="121"/>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3"/>
    </row>
  </sheetData>
  <mergeCells count="36">
    <mergeCell ref="AF11:AF12"/>
    <mergeCell ref="A15:AH15"/>
    <mergeCell ref="M17:O17"/>
    <mergeCell ref="AC1:AH1"/>
    <mergeCell ref="M7:Q7"/>
    <mergeCell ref="N8:P8"/>
    <mergeCell ref="V3:W3"/>
    <mergeCell ref="X3:Y3"/>
    <mergeCell ref="AA3:AB3"/>
    <mergeCell ref="AD3:AE3"/>
    <mergeCell ref="N11:P12"/>
    <mergeCell ref="R11:AD12"/>
    <mergeCell ref="R7:AG8"/>
    <mergeCell ref="R9:AG10"/>
    <mergeCell ref="C35:H35"/>
    <mergeCell ref="C38:H38"/>
    <mergeCell ref="C29:H29"/>
    <mergeCell ref="N20:X20"/>
    <mergeCell ref="N23:X23"/>
    <mergeCell ref="B26:AG26"/>
    <mergeCell ref="L29:P29"/>
    <mergeCell ref="C32:H32"/>
    <mergeCell ref="Q29:W29"/>
    <mergeCell ref="N40:O40"/>
    <mergeCell ref="P40:Q40"/>
    <mergeCell ref="S40:T40"/>
    <mergeCell ref="V40:W40"/>
    <mergeCell ref="N38:O38"/>
    <mergeCell ref="P38:Q38"/>
    <mergeCell ref="S38:T38"/>
    <mergeCell ref="V38:W38"/>
    <mergeCell ref="L45:AC45"/>
    <mergeCell ref="L46:AC46"/>
    <mergeCell ref="C42:H42"/>
    <mergeCell ref="C43:H43"/>
    <mergeCell ref="L43:AC43"/>
  </mergeCells>
  <phoneticPr fontId="2"/>
  <printOptions horizontalCentered="1" verticalCentered="1"/>
  <pageMargins left="0.39370078740157483" right="0.39370078740157483" top="0.31496062992125984" bottom="0.19685039370078741"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2</xdr:col>
                    <xdr:colOff>30480</xdr:colOff>
                    <xdr:row>47</xdr:row>
                    <xdr:rowOff>7620</xdr:rowOff>
                  </from>
                  <to>
                    <xdr:col>3</xdr:col>
                    <xdr:colOff>137160</xdr:colOff>
                    <xdr:row>48</xdr:row>
                    <xdr:rowOff>7620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05"/>
  <sheetViews>
    <sheetView showZeros="0" view="pageLayout" topLeftCell="A34" zoomScaleNormal="100" zoomScaleSheetLayoutView="100" workbookViewId="0">
      <selection activeCell="R7" sqref="R7:AG8"/>
    </sheetView>
  </sheetViews>
  <sheetFormatPr defaultColWidth="2.33203125" defaultRowHeight="16.2" x14ac:dyDescent="0.2"/>
  <cols>
    <col min="1" max="34" width="2.44140625" style="88" customWidth="1"/>
    <col min="35" max="16384" width="2.33203125" style="88"/>
  </cols>
  <sheetData>
    <row r="1" spans="1:34" s="89" customFormat="1" ht="15" customHeight="1" thickBot="1" x14ac:dyDescent="0.25">
      <c r="I1" s="88"/>
      <c r="J1" s="88"/>
      <c r="K1" s="88"/>
      <c r="AC1" s="520" t="s">
        <v>90</v>
      </c>
      <c r="AD1" s="520"/>
      <c r="AE1" s="520"/>
      <c r="AF1" s="520"/>
      <c r="AG1" s="520"/>
      <c r="AH1" s="520"/>
    </row>
    <row r="2" spans="1:34" s="89" customFormat="1" ht="15" customHeight="1" x14ac:dyDescent="0.2">
      <c r="A2" s="90"/>
      <c r="B2" s="91"/>
      <c r="C2" s="91"/>
      <c r="D2" s="91"/>
      <c r="E2" s="91"/>
      <c r="F2" s="91"/>
      <c r="G2" s="91"/>
      <c r="H2" s="91"/>
      <c r="I2" s="92"/>
      <c r="J2" s="92"/>
      <c r="K2" s="92"/>
      <c r="L2" s="91"/>
      <c r="M2" s="91"/>
      <c r="N2" s="91"/>
      <c r="O2" s="91"/>
      <c r="P2" s="91"/>
      <c r="Q2" s="91"/>
      <c r="R2" s="91"/>
      <c r="S2" s="91"/>
      <c r="T2" s="91"/>
      <c r="U2" s="91"/>
      <c r="V2" s="91"/>
      <c r="W2" s="91"/>
      <c r="X2" s="91"/>
      <c r="Y2" s="91"/>
      <c r="Z2" s="91"/>
      <c r="AA2" s="91"/>
      <c r="AB2" s="91"/>
      <c r="AC2" s="91"/>
      <c r="AD2" s="91"/>
      <c r="AE2" s="91"/>
      <c r="AF2" s="91"/>
      <c r="AG2" s="91"/>
      <c r="AH2" s="93"/>
    </row>
    <row r="3" spans="1:34" s="89" customFormat="1" x14ac:dyDescent="0.2">
      <c r="A3" s="141"/>
      <c r="B3" s="115"/>
      <c r="G3" s="88"/>
      <c r="H3" s="88"/>
      <c r="I3" s="88"/>
      <c r="J3" s="88"/>
      <c r="V3" s="510" t="str">
        <f>入力シート!J22</f>
        <v>令和</v>
      </c>
      <c r="W3" s="510"/>
      <c r="X3" s="510">
        <f>入力シート!K22</f>
        <v>0</v>
      </c>
      <c r="Y3" s="510"/>
      <c r="Z3" s="94" t="s">
        <v>8</v>
      </c>
      <c r="AA3" s="510">
        <f>入力シート!M22</f>
        <v>0</v>
      </c>
      <c r="AB3" s="510"/>
      <c r="AC3" s="94" t="s">
        <v>9</v>
      </c>
      <c r="AD3" s="510">
        <f>入力シート!O22</f>
        <v>0</v>
      </c>
      <c r="AE3" s="510"/>
      <c r="AF3" s="94" t="s">
        <v>15</v>
      </c>
      <c r="AH3" s="95"/>
    </row>
    <row r="4" spans="1:34" s="89" customFormat="1" ht="14.4" x14ac:dyDescent="0.2">
      <c r="A4" s="96"/>
      <c r="AH4" s="95"/>
    </row>
    <row r="5" spans="1:34" s="89" customFormat="1" ht="14.25" customHeight="1" x14ac:dyDescent="0.2">
      <c r="A5" s="96"/>
      <c r="C5" s="132" t="str">
        <f>入力シート!C3&amp;" 様"</f>
        <v>西宮市上下水道事業管理者 様</v>
      </c>
      <c r="D5" s="132"/>
      <c r="E5" s="132"/>
      <c r="F5" s="132"/>
      <c r="G5" s="132"/>
      <c r="H5" s="132"/>
      <c r="I5" s="132"/>
      <c r="J5" s="132"/>
      <c r="K5" s="132"/>
      <c r="L5" s="132"/>
      <c r="M5" s="132"/>
      <c r="N5" s="132"/>
      <c r="AH5" s="95"/>
    </row>
    <row r="6" spans="1:34" s="89" customFormat="1" ht="14.4" x14ac:dyDescent="0.2">
      <c r="A6" s="96"/>
      <c r="AH6" s="95"/>
    </row>
    <row r="7" spans="1:34" s="89" customFormat="1" x14ac:dyDescent="0.2">
      <c r="A7" s="96"/>
      <c r="E7" s="97"/>
      <c r="F7" s="97"/>
      <c r="G7" s="97"/>
      <c r="H7" s="97"/>
      <c r="I7" s="97"/>
      <c r="J7" s="97"/>
      <c r="M7" s="515" t="s">
        <v>217</v>
      </c>
      <c r="N7" s="515"/>
      <c r="O7" s="515"/>
      <c r="P7" s="515"/>
      <c r="Q7" s="515"/>
      <c r="R7" s="524">
        <f>入力シート!C4</f>
        <v>0</v>
      </c>
      <c r="S7" s="524"/>
      <c r="T7" s="524"/>
      <c r="U7" s="524"/>
      <c r="V7" s="524"/>
      <c r="W7" s="524"/>
      <c r="X7" s="524"/>
      <c r="Y7" s="524"/>
      <c r="Z7" s="524"/>
      <c r="AA7" s="524"/>
      <c r="AB7" s="524"/>
      <c r="AC7" s="524"/>
      <c r="AD7" s="524"/>
      <c r="AE7" s="524"/>
      <c r="AF7" s="524"/>
      <c r="AG7" s="524"/>
      <c r="AH7" s="95"/>
    </row>
    <row r="8" spans="1:34" s="89" customFormat="1" x14ac:dyDescent="0.2">
      <c r="A8" s="96"/>
      <c r="F8" s="98"/>
      <c r="G8" s="98"/>
      <c r="H8" s="98"/>
      <c r="I8" s="98"/>
      <c r="J8" s="98"/>
      <c r="N8" s="521" t="s">
        <v>91</v>
      </c>
      <c r="O8" s="521"/>
      <c r="P8" s="521"/>
      <c r="Q8" s="60"/>
      <c r="R8" s="525"/>
      <c r="S8" s="525"/>
      <c r="T8" s="525"/>
      <c r="U8" s="525"/>
      <c r="V8" s="525"/>
      <c r="W8" s="525"/>
      <c r="X8" s="525"/>
      <c r="Y8" s="525"/>
      <c r="Z8" s="525"/>
      <c r="AA8" s="525"/>
      <c r="AB8" s="525"/>
      <c r="AC8" s="525"/>
      <c r="AD8" s="525"/>
      <c r="AE8" s="525"/>
      <c r="AF8" s="525"/>
      <c r="AG8" s="525"/>
      <c r="AH8" s="95"/>
    </row>
    <row r="9" spans="1:34" s="89" customFormat="1" ht="14.4" x14ac:dyDescent="0.2">
      <c r="A9" s="96"/>
      <c r="R9" s="526">
        <f>入力シート!C5</f>
        <v>0</v>
      </c>
      <c r="S9" s="526"/>
      <c r="T9" s="526"/>
      <c r="U9" s="526"/>
      <c r="V9" s="526"/>
      <c r="W9" s="526"/>
      <c r="X9" s="526"/>
      <c r="Y9" s="526"/>
      <c r="Z9" s="526"/>
      <c r="AA9" s="526"/>
      <c r="AB9" s="526"/>
      <c r="AC9" s="526"/>
      <c r="AD9" s="526"/>
      <c r="AE9" s="526"/>
      <c r="AF9" s="526"/>
      <c r="AG9" s="526"/>
      <c r="AH9" s="95"/>
    </row>
    <row r="10" spans="1:34" s="89" customFormat="1" ht="14.4" x14ac:dyDescent="0.2">
      <c r="A10" s="96"/>
      <c r="R10" s="524"/>
      <c r="S10" s="524"/>
      <c r="T10" s="524"/>
      <c r="U10" s="524"/>
      <c r="V10" s="524"/>
      <c r="W10" s="524"/>
      <c r="X10" s="524"/>
      <c r="Y10" s="524"/>
      <c r="Z10" s="524"/>
      <c r="AA10" s="524"/>
      <c r="AB10" s="524"/>
      <c r="AC10" s="524"/>
      <c r="AD10" s="524"/>
      <c r="AE10" s="524"/>
      <c r="AF10" s="524"/>
      <c r="AG10" s="524"/>
      <c r="AH10" s="95"/>
    </row>
    <row r="11" spans="1:34" s="89" customFormat="1" x14ac:dyDescent="0.2">
      <c r="A11" s="96"/>
      <c r="F11" s="98"/>
      <c r="G11" s="98"/>
      <c r="H11" s="98"/>
      <c r="I11" s="98"/>
      <c r="J11" s="98"/>
      <c r="N11" s="509" t="s">
        <v>92</v>
      </c>
      <c r="O11" s="509"/>
      <c r="P11" s="509"/>
      <c r="R11" s="522">
        <f>入力シート!C6</f>
        <v>0</v>
      </c>
      <c r="S11" s="522"/>
      <c r="T11" s="522"/>
      <c r="U11" s="522"/>
      <c r="V11" s="522"/>
      <c r="W11" s="522"/>
      <c r="X11" s="522"/>
      <c r="Y11" s="522"/>
      <c r="Z11" s="522"/>
      <c r="AA11" s="522"/>
      <c r="AB11" s="522"/>
      <c r="AC11" s="522"/>
      <c r="AD11" s="522"/>
      <c r="AF11" s="515" t="s">
        <v>135</v>
      </c>
      <c r="AH11" s="95"/>
    </row>
    <row r="12" spans="1:34" s="89" customFormat="1" ht="14.4" x14ac:dyDescent="0.2">
      <c r="A12" s="96"/>
      <c r="N12" s="521"/>
      <c r="O12" s="521"/>
      <c r="P12" s="521"/>
      <c r="Q12" s="60"/>
      <c r="R12" s="523"/>
      <c r="S12" s="523"/>
      <c r="T12" s="523"/>
      <c r="U12" s="523"/>
      <c r="V12" s="523"/>
      <c r="W12" s="523"/>
      <c r="X12" s="523"/>
      <c r="Y12" s="523"/>
      <c r="Z12" s="523"/>
      <c r="AA12" s="523"/>
      <c r="AB12" s="523"/>
      <c r="AC12" s="523"/>
      <c r="AD12" s="523"/>
      <c r="AE12" s="60"/>
      <c r="AF12" s="516"/>
      <c r="AG12" s="60"/>
      <c r="AH12" s="95"/>
    </row>
    <row r="13" spans="1:34" s="89" customFormat="1" ht="14.4" x14ac:dyDescent="0.2">
      <c r="A13" s="96"/>
      <c r="AH13" s="95"/>
    </row>
    <row r="14" spans="1:34" s="89" customFormat="1" ht="14.4" x14ac:dyDescent="0.2">
      <c r="A14" s="96"/>
      <c r="AH14" s="95"/>
    </row>
    <row r="15" spans="1:34" s="89" customFormat="1" ht="14.4" x14ac:dyDescent="0.2">
      <c r="A15" s="96"/>
      <c r="AH15" s="95"/>
    </row>
    <row r="16" spans="1:34" s="99" customFormat="1" ht="23.4" x14ac:dyDescent="0.2">
      <c r="A16" s="517" t="s">
        <v>93</v>
      </c>
      <c r="B16" s="518"/>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518"/>
      <c r="AD16" s="518"/>
      <c r="AE16" s="518"/>
      <c r="AF16" s="518"/>
      <c r="AG16" s="518"/>
      <c r="AH16" s="519"/>
    </row>
    <row r="17" spans="1:34" s="89" customFormat="1" ht="14.25" customHeight="1" x14ac:dyDescent="0.2">
      <c r="A17" s="96"/>
      <c r="B17" s="100"/>
      <c r="C17" s="100"/>
      <c r="D17" s="100"/>
      <c r="E17" s="100"/>
      <c r="F17" s="100"/>
      <c r="G17" s="100"/>
      <c r="H17" s="100"/>
      <c r="I17" s="100"/>
      <c r="J17" s="100"/>
      <c r="AH17" s="95"/>
    </row>
    <row r="18" spans="1:34" s="89" customFormat="1" ht="14.4" x14ac:dyDescent="0.2">
      <c r="A18" s="96"/>
      <c r="AH18" s="95"/>
    </row>
    <row r="19" spans="1:34" s="89" customFormat="1" ht="14.25" customHeight="1" x14ac:dyDescent="0.2">
      <c r="A19" s="96"/>
      <c r="E19" s="101"/>
      <c r="F19" s="101"/>
      <c r="G19" s="101"/>
      <c r="H19" s="101"/>
      <c r="I19" s="101" t="s">
        <v>94</v>
      </c>
      <c r="J19" s="531" t="str">
        <f>入力シート!C22</f>
        <v>令和</v>
      </c>
      <c r="K19" s="510"/>
      <c r="L19" s="510">
        <f>入力シート!D22</f>
        <v>0</v>
      </c>
      <c r="M19" s="510"/>
      <c r="N19" s="94" t="s">
        <v>8</v>
      </c>
      <c r="O19" s="510">
        <f>入力シート!F22</f>
        <v>0</v>
      </c>
      <c r="P19" s="510"/>
      <c r="Q19" s="94" t="s">
        <v>9</v>
      </c>
      <c r="R19" s="510">
        <f>入力シート!H22</f>
        <v>0</v>
      </c>
      <c r="S19" s="510"/>
      <c r="T19" s="94" t="s">
        <v>15</v>
      </c>
      <c r="U19" s="529" t="s">
        <v>117</v>
      </c>
      <c r="V19" s="529"/>
      <c r="W19" s="529"/>
      <c r="X19" s="529"/>
      <c r="Y19" s="529"/>
      <c r="Z19" s="529"/>
      <c r="AA19" s="529"/>
      <c r="AB19" s="529"/>
      <c r="AC19" s="529"/>
      <c r="AD19" s="529"/>
      <c r="AE19" s="529"/>
      <c r="AF19" s="529"/>
      <c r="AH19" s="95"/>
    </row>
    <row r="20" spans="1:34" s="89" customFormat="1" ht="14.4" x14ac:dyDescent="0.2">
      <c r="A20" s="96"/>
      <c r="AH20" s="95"/>
    </row>
    <row r="21" spans="1:34" s="89" customFormat="1" ht="14.4" x14ac:dyDescent="0.2">
      <c r="A21" s="96"/>
      <c r="AH21" s="95"/>
    </row>
    <row r="22" spans="1:34" s="89" customFormat="1" ht="23.4" x14ac:dyDescent="0.2">
      <c r="A22" s="96"/>
      <c r="B22" s="518" t="s">
        <v>95</v>
      </c>
      <c r="C22" s="518"/>
      <c r="D22" s="518"/>
      <c r="E22" s="518"/>
      <c r="F22" s="518"/>
      <c r="G22" s="518"/>
      <c r="H22" s="518"/>
      <c r="I22" s="518"/>
      <c r="J22" s="518"/>
      <c r="K22" s="518"/>
      <c r="L22" s="518"/>
      <c r="M22" s="518"/>
      <c r="N22" s="518"/>
      <c r="O22" s="518"/>
      <c r="P22" s="518"/>
      <c r="Q22" s="518"/>
      <c r="R22" s="518"/>
      <c r="S22" s="518"/>
      <c r="T22" s="518"/>
      <c r="U22" s="518"/>
      <c r="V22" s="518"/>
      <c r="W22" s="518"/>
      <c r="X22" s="518"/>
      <c r="Y22" s="518"/>
      <c r="Z22" s="518"/>
      <c r="AA22" s="518"/>
      <c r="AB22" s="518"/>
      <c r="AC22" s="518"/>
      <c r="AD22" s="518"/>
      <c r="AE22" s="518"/>
      <c r="AF22" s="518"/>
      <c r="AG22" s="518"/>
      <c r="AH22" s="95"/>
    </row>
    <row r="23" spans="1:34" s="89" customFormat="1" ht="14.25" customHeight="1" x14ac:dyDescent="0.2">
      <c r="A23" s="96"/>
      <c r="B23" s="100"/>
      <c r="C23" s="100"/>
      <c r="D23" s="100"/>
      <c r="E23" s="100"/>
      <c r="F23" s="100"/>
      <c r="G23" s="100"/>
      <c r="H23" s="100"/>
      <c r="I23" s="100"/>
      <c r="J23" s="100"/>
      <c r="AH23" s="95"/>
    </row>
    <row r="24" spans="1:34" s="89" customFormat="1" ht="14.4" x14ac:dyDescent="0.2">
      <c r="A24" s="96"/>
      <c r="AH24" s="95"/>
    </row>
    <row r="25" spans="1:34" s="89" customFormat="1" x14ac:dyDescent="0.2">
      <c r="A25" s="96"/>
      <c r="C25" s="509" t="s">
        <v>119</v>
      </c>
      <c r="D25" s="509"/>
      <c r="E25" s="509"/>
      <c r="F25" s="509"/>
      <c r="G25" s="509"/>
      <c r="H25" s="509"/>
      <c r="I25" s="98"/>
      <c r="J25" s="98"/>
      <c r="K25" s="98"/>
      <c r="L25" s="512" t="s">
        <v>96</v>
      </c>
      <c r="M25" s="513"/>
      <c r="N25" s="513"/>
      <c r="O25" s="513"/>
      <c r="P25" s="513"/>
      <c r="Q25" s="514">
        <f>入力シート!C9</f>
        <v>0</v>
      </c>
      <c r="R25" s="514"/>
      <c r="S25" s="514"/>
      <c r="T25" s="514"/>
      <c r="U25" s="514"/>
      <c r="V25" s="514"/>
      <c r="W25" s="514"/>
      <c r="X25" s="60"/>
      <c r="Y25" s="61" t="s">
        <v>97</v>
      </c>
      <c r="AH25" s="95"/>
    </row>
    <row r="26" spans="1:34" s="89" customFormat="1" ht="14.25" customHeight="1" x14ac:dyDescent="0.2">
      <c r="A26" s="96"/>
      <c r="I26" s="88"/>
      <c r="J26" s="88"/>
      <c r="K26" s="88"/>
      <c r="AH26" s="95"/>
    </row>
    <row r="27" spans="1:34" s="89" customFormat="1" ht="14.25" customHeight="1" x14ac:dyDescent="0.2">
      <c r="A27" s="96"/>
      <c r="I27" s="88"/>
      <c r="J27" s="88"/>
      <c r="AH27" s="95"/>
    </row>
    <row r="28" spans="1:34" s="89" customFormat="1" ht="14.25" customHeight="1" x14ac:dyDescent="0.2">
      <c r="A28" s="96"/>
      <c r="D28" s="102"/>
      <c r="E28" s="102"/>
      <c r="F28" s="102"/>
      <c r="G28" s="102"/>
      <c r="H28" s="102"/>
      <c r="I28" s="98"/>
      <c r="J28" s="98"/>
      <c r="K28" s="102"/>
      <c r="L28" s="102"/>
      <c r="M28" s="102"/>
      <c r="N28" s="102"/>
      <c r="O28" s="102"/>
      <c r="P28" s="102"/>
      <c r="Q28" s="102"/>
      <c r="R28" s="102"/>
      <c r="S28" s="102"/>
      <c r="T28" s="102"/>
      <c r="U28" s="102"/>
      <c r="V28" s="102"/>
      <c r="W28" s="102"/>
      <c r="X28" s="102"/>
      <c r="Y28" s="102"/>
      <c r="Z28" s="102"/>
      <c r="AA28" s="102"/>
      <c r="AB28" s="102"/>
      <c r="AC28" s="102"/>
      <c r="AH28" s="95"/>
    </row>
    <row r="29" spans="1:34" s="89" customFormat="1" ht="14.4" x14ac:dyDescent="0.2">
      <c r="A29" s="96"/>
      <c r="C29" s="509" t="s">
        <v>98</v>
      </c>
      <c r="D29" s="509"/>
      <c r="E29" s="509"/>
      <c r="F29" s="509"/>
      <c r="G29" s="509"/>
      <c r="H29" s="509"/>
      <c r="L29" s="210">
        <f>入力シート!C10</f>
        <v>0</v>
      </c>
      <c r="M29" s="210"/>
      <c r="N29" s="210"/>
      <c r="O29" s="210"/>
      <c r="P29" s="210"/>
      <c r="Q29" s="210"/>
      <c r="R29" s="210"/>
      <c r="S29" s="210"/>
      <c r="T29" s="210"/>
      <c r="U29" s="210"/>
      <c r="V29" s="210"/>
      <c r="W29" s="210"/>
      <c r="X29" s="210"/>
      <c r="Y29" s="210"/>
      <c r="Z29" s="210"/>
      <c r="AA29" s="210"/>
      <c r="AB29" s="210"/>
      <c r="AC29" s="210"/>
      <c r="AH29" s="95"/>
    </row>
    <row r="30" spans="1:34" s="89" customFormat="1" ht="14.4" x14ac:dyDescent="0.2">
      <c r="A30" s="96"/>
      <c r="AH30" s="95"/>
    </row>
    <row r="31" spans="1:34" s="89" customFormat="1" ht="14.4" x14ac:dyDescent="0.2">
      <c r="A31" s="96"/>
      <c r="P31" s="115"/>
      <c r="Q31" s="115"/>
      <c r="R31" s="115"/>
      <c r="S31" s="115"/>
      <c r="T31" s="115"/>
      <c r="U31" s="115"/>
      <c r="V31" s="115"/>
      <c r="W31" s="115"/>
      <c r="X31" s="115"/>
      <c r="Y31" s="115"/>
      <c r="Z31" s="115"/>
      <c r="AA31" s="115"/>
      <c r="AB31" s="115"/>
      <c r="AH31" s="95"/>
    </row>
    <row r="32" spans="1:34" s="89" customFormat="1" ht="14.4" x14ac:dyDescent="0.2">
      <c r="A32" s="96"/>
      <c r="P32" s="115"/>
      <c r="Q32" s="115"/>
      <c r="R32" s="115"/>
      <c r="S32" s="115"/>
      <c r="T32" s="115"/>
      <c r="U32" s="115"/>
      <c r="V32" s="115"/>
      <c r="W32" s="115"/>
      <c r="X32" s="115"/>
      <c r="Y32" s="115"/>
      <c r="Z32" s="115"/>
      <c r="AA32" s="115"/>
      <c r="AB32" s="115"/>
      <c r="AH32" s="95"/>
    </row>
    <row r="33" spans="1:34" s="89" customFormat="1" ht="14.25" customHeight="1" x14ac:dyDescent="0.2">
      <c r="A33" s="96"/>
      <c r="C33" s="509" t="s">
        <v>99</v>
      </c>
      <c r="D33" s="509"/>
      <c r="E33" s="509"/>
      <c r="F33" s="509"/>
      <c r="G33" s="509"/>
      <c r="H33" s="509"/>
      <c r="L33" s="191">
        <f>入力シート!K9</f>
        <v>0</v>
      </c>
      <c r="M33" s="193"/>
      <c r="N33" s="193"/>
      <c r="O33" s="62"/>
      <c r="P33" s="60"/>
      <c r="Q33" s="191"/>
      <c r="R33" s="191"/>
      <c r="S33" s="191"/>
      <c r="T33" s="191"/>
      <c r="U33" s="191"/>
      <c r="V33" s="191"/>
      <c r="W33" s="191"/>
      <c r="X33" s="191"/>
      <c r="Y33" s="191"/>
      <c r="Z33" s="191"/>
      <c r="AA33" s="191"/>
      <c r="AB33" s="191"/>
      <c r="AC33" s="191"/>
      <c r="AH33" s="95"/>
    </row>
    <row r="34" spans="1:34" s="89" customFormat="1" ht="14.25" customHeight="1" x14ac:dyDescent="0.2">
      <c r="A34" s="96"/>
      <c r="C34" s="103"/>
      <c r="D34" s="103"/>
      <c r="AH34" s="95"/>
    </row>
    <row r="35" spans="1:34" s="134" customFormat="1" ht="14.25" customHeight="1" x14ac:dyDescent="0.2">
      <c r="A35" s="135"/>
      <c r="C35" s="133"/>
      <c r="D35" s="133"/>
      <c r="AH35" s="95"/>
    </row>
    <row r="36" spans="1:34" s="89" customFormat="1" ht="14.4" x14ac:dyDescent="0.2">
      <c r="A36" s="96"/>
      <c r="AH36" s="95"/>
    </row>
    <row r="37" spans="1:34" s="89" customFormat="1" ht="14.4" x14ac:dyDescent="0.2">
      <c r="A37" s="96"/>
      <c r="C37" s="509" t="str">
        <f>入力シート!A12</f>
        <v>工期</v>
      </c>
      <c r="D37" s="509"/>
      <c r="E37" s="509"/>
      <c r="F37" s="509"/>
      <c r="G37" s="509"/>
      <c r="H37" s="509"/>
      <c r="L37" s="63" t="s">
        <v>100</v>
      </c>
      <c r="M37" s="64"/>
      <c r="N37" s="510" t="str">
        <f>入力シート!C12</f>
        <v>令和</v>
      </c>
      <c r="O37" s="510"/>
      <c r="P37" s="510">
        <f>入力シート!D12</f>
        <v>0</v>
      </c>
      <c r="Q37" s="510"/>
      <c r="R37" s="94" t="s">
        <v>8</v>
      </c>
      <c r="S37" s="510">
        <f>入力シート!F12</f>
        <v>0</v>
      </c>
      <c r="T37" s="510"/>
      <c r="U37" s="94" t="s">
        <v>9</v>
      </c>
      <c r="V37" s="510">
        <f>入力シート!H12</f>
        <v>0</v>
      </c>
      <c r="W37" s="510"/>
      <c r="X37" s="94" t="s">
        <v>15</v>
      </c>
      <c r="AH37" s="95"/>
    </row>
    <row r="38" spans="1:34" s="89" customFormat="1" ht="14.25" customHeight="1" x14ac:dyDescent="0.2">
      <c r="A38" s="96"/>
      <c r="C38" s="103"/>
      <c r="D38" s="103"/>
      <c r="L38" s="64"/>
      <c r="M38" s="64"/>
      <c r="N38" s="64"/>
      <c r="O38" s="64"/>
      <c r="P38" s="64"/>
      <c r="Q38" s="64"/>
      <c r="R38" s="64"/>
      <c r="S38" s="64"/>
      <c r="T38" s="64"/>
      <c r="U38" s="64"/>
      <c r="V38" s="64"/>
      <c r="W38" s="64"/>
      <c r="X38" s="64"/>
      <c r="Y38" s="64"/>
      <c r="Z38" s="64"/>
      <c r="AA38" s="64"/>
      <c r="AB38" s="64"/>
      <c r="AC38" s="64"/>
      <c r="AD38" s="64"/>
      <c r="AH38" s="95"/>
    </row>
    <row r="39" spans="1:34" s="89" customFormat="1" ht="14.25" customHeight="1" x14ac:dyDescent="0.2">
      <c r="A39" s="96"/>
      <c r="C39" s="103"/>
      <c r="D39" s="103"/>
      <c r="L39" s="63" t="s">
        <v>101</v>
      </c>
      <c r="M39" s="64"/>
      <c r="N39" s="510" t="str">
        <f>IF(入力シート!K13=0,入力シート!J12,入力シート!J13)</f>
        <v>令和</v>
      </c>
      <c r="O39" s="510"/>
      <c r="P39" s="510">
        <f>IF(入力シート!K13=0,入力シート!K12,入力シート!K13)</f>
        <v>0</v>
      </c>
      <c r="Q39" s="510"/>
      <c r="R39" s="94" t="s">
        <v>8</v>
      </c>
      <c r="S39" s="510">
        <f>IF(入力シート!K13=0,入力シート!M12,入力シート!M13)</f>
        <v>0</v>
      </c>
      <c r="T39" s="510"/>
      <c r="U39" s="94" t="s">
        <v>9</v>
      </c>
      <c r="V39" s="510">
        <f>IF(入力シート!K13=0,入力シート!O12,入力シート!O13)</f>
        <v>0</v>
      </c>
      <c r="W39" s="510"/>
      <c r="X39" s="94" t="s">
        <v>15</v>
      </c>
      <c r="AH39" s="95"/>
    </row>
    <row r="40" spans="1:34" s="89" customFormat="1" ht="14.4" x14ac:dyDescent="0.2">
      <c r="A40" s="96"/>
      <c r="AH40" s="95"/>
    </row>
    <row r="41" spans="1:34" s="89" customFormat="1" ht="14.25" customHeight="1" x14ac:dyDescent="0.2">
      <c r="A41" s="96"/>
      <c r="AH41" s="95"/>
    </row>
    <row r="42" spans="1:34" s="89" customFormat="1" ht="14.25" customHeight="1" x14ac:dyDescent="0.2">
      <c r="A42" s="96"/>
      <c r="C42" s="530" t="str">
        <f>入力シート!A14</f>
        <v>請負代金額</v>
      </c>
      <c r="D42" s="530"/>
      <c r="E42" s="530"/>
      <c r="F42" s="530"/>
      <c r="G42" s="530"/>
      <c r="H42" s="530"/>
      <c r="AH42" s="95"/>
    </row>
    <row r="43" spans="1:34" s="89" customFormat="1" ht="21" customHeight="1" x14ac:dyDescent="0.2">
      <c r="A43" s="96"/>
      <c r="C43" s="509" t="s">
        <v>102</v>
      </c>
      <c r="D43" s="509"/>
      <c r="E43" s="509"/>
      <c r="F43" s="509"/>
      <c r="G43" s="509"/>
      <c r="H43" s="509"/>
      <c r="L43" s="508">
        <f>IF(入力シート!C15=0,入力シート!C14,入力シート!C15)</f>
        <v>0</v>
      </c>
      <c r="M43" s="508"/>
      <c r="N43" s="508"/>
      <c r="O43" s="508"/>
      <c r="P43" s="508"/>
      <c r="Q43" s="508"/>
      <c r="R43" s="508"/>
      <c r="S43" s="508"/>
      <c r="T43" s="508"/>
      <c r="U43" s="508"/>
      <c r="V43" s="508"/>
      <c r="W43" s="508"/>
      <c r="X43" s="508"/>
      <c r="Y43" s="508"/>
      <c r="Z43" s="508"/>
      <c r="AA43" s="508"/>
      <c r="AB43" s="508"/>
      <c r="AC43" s="508"/>
      <c r="AH43" s="95"/>
    </row>
    <row r="44" spans="1:34" s="89" customFormat="1" ht="14.4" x14ac:dyDescent="0.2">
      <c r="A44" s="96"/>
      <c r="AH44" s="95"/>
    </row>
    <row r="45" spans="1:34" s="134" customFormat="1" ht="14.4" x14ac:dyDescent="0.2">
      <c r="A45" s="135"/>
      <c r="AH45" s="95"/>
    </row>
    <row r="46" spans="1:34" s="134" customFormat="1" ht="14.4" x14ac:dyDescent="0.2">
      <c r="A46" s="135"/>
      <c r="AH46" s="95"/>
    </row>
    <row r="47" spans="1:34" s="105" customFormat="1" ht="14.4" x14ac:dyDescent="0.2">
      <c r="A47" s="104"/>
      <c r="C47" s="105" t="s">
        <v>120</v>
      </c>
      <c r="AH47" s="106"/>
    </row>
    <row r="48" spans="1:34" s="105" customFormat="1" ht="21" customHeight="1" x14ac:dyDescent="0.2">
      <c r="A48" s="104"/>
      <c r="L48" s="527">
        <f>入力シート!C7</f>
        <v>0</v>
      </c>
      <c r="M48" s="527"/>
      <c r="N48" s="527"/>
      <c r="O48" s="527"/>
      <c r="P48" s="527"/>
      <c r="Q48" s="527"/>
      <c r="R48" s="527"/>
      <c r="S48" s="527"/>
      <c r="T48" s="527"/>
      <c r="U48" s="527"/>
      <c r="V48" s="527"/>
      <c r="W48" s="527"/>
      <c r="X48" s="527"/>
      <c r="Y48" s="527"/>
      <c r="Z48" s="527"/>
      <c r="AA48" s="527"/>
      <c r="AB48" s="527"/>
      <c r="AC48" s="527"/>
      <c r="AD48" s="527"/>
      <c r="AH48" s="106"/>
    </row>
    <row r="49" spans="1:34" s="105" customFormat="1" ht="14.25" customHeight="1" x14ac:dyDescent="0.2">
      <c r="A49" s="104"/>
      <c r="AH49" s="106"/>
    </row>
    <row r="50" spans="1:34" s="105" customFormat="1" ht="14.25" customHeight="1" x14ac:dyDescent="0.2">
      <c r="A50" s="104"/>
      <c r="AH50" s="106"/>
    </row>
    <row r="51" spans="1:34" s="105" customFormat="1" ht="14.4" x14ac:dyDescent="0.2">
      <c r="A51" s="104"/>
      <c r="C51" s="105" t="s">
        <v>121</v>
      </c>
      <c r="I51" s="105" t="s">
        <v>122</v>
      </c>
      <c r="L51" s="528">
        <f>入力シート!M8</f>
        <v>0</v>
      </c>
      <c r="M51" s="528"/>
      <c r="N51" s="528"/>
      <c r="O51" s="528"/>
      <c r="P51" s="528"/>
      <c r="Q51" s="528"/>
      <c r="R51" s="528"/>
      <c r="U51" s="105" t="s">
        <v>123</v>
      </c>
      <c r="X51" s="528">
        <f>入力シート!M7</f>
        <v>0</v>
      </c>
      <c r="Y51" s="528"/>
      <c r="Z51" s="528"/>
      <c r="AA51" s="528"/>
      <c r="AB51" s="528"/>
      <c r="AC51" s="528"/>
      <c r="AD51" s="528"/>
      <c r="AH51" s="106"/>
    </row>
    <row r="52" spans="1:34" s="105" customFormat="1" ht="15" thickBot="1" x14ac:dyDescent="0.25">
      <c r="A52" s="107"/>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9"/>
    </row>
    <row r="53" spans="1:34" s="89" customFormat="1" ht="14.4" x14ac:dyDescent="0.2">
      <c r="E53" s="110"/>
      <c r="F53" s="110"/>
      <c r="G53" s="110"/>
      <c r="H53" s="110"/>
      <c r="I53" s="110"/>
      <c r="J53" s="110"/>
      <c r="K53" s="110"/>
      <c r="L53" s="110"/>
      <c r="M53" s="110"/>
      <c r="N53" s="110"/>
      <c r="O53" s="110"/>
      <c r="P53" s="110"/>
      <c r="Q53" s="110"/>
      <c r="R53" s="110"/>
      <c r="S53" s="110"/>
      <c r="T53" s="110"/>
      <c r="U53" s="110"/>
      <c r="V53" s="110"/>
      <c r="W53" s="110"/>
    </row>
    <row r="54" spans="1:34" s="105" customFormat="1" ht="14.4" x14ac:dyDescent="0.2">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row>
    <row r="55" spans="1:34" s="105" customFormat="1" ht="14.25" customHeight="1" x14ac:dyDescent="0.2">
      <c r="C55" s="215"/>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row>
    <row r="56" spans="1:34" s="89" customFormat="1" ht="14.4" x14ac:dyDescent="0.2"/>
    <row r="57" spans="1:34" s="89" customFormat="1" ht="14.4" x14ac:dyDescent="0.2"/>
    <row r="58" spans="1:34" s="89" customFormat="1" ht="14.4" x14ac:dyDescent="0.2"/>
    <row r="59" spans="1:34" s="89" customFormat="1" ht="14.4" x14ac:dyDescent="0.2"/>
    <row r="60" spans="1:34" s="89" customFormat="1" ht="14.4" x14ac:dyDescent="0.2"/>
    <row r="61" spans="1:34" s="89" customFormat="1" ht="14.4" x14ac:dyDescent="0.2"/>
    <row r="62" spans="1:34" s="89" customFormat="1" ht="14.4" x14ac:dyDescent="0.2"/>
    <row r="63" spans="1:34" s="89" customFormat="1" ht="14.4" x14ac:dyDescent="0.2"/>
    <row r="64" spans="1:34" s="89" customFormat="1" ht="14.4" x14ac:dyDescent="0.2"/>
    <row r="65" s="89" customFormat="1" ht="14.4" x14ac:dyDescent="0.2"/>
    <row r="66" s="89" customFormat="1" ht="14.4" x14ac:dyDescent="0.2"/>
    <row r="67" s="99" customFormat="1" ht="23.4" x14ac:dyDescent="0.2"/>
    <row r="68" s="89" customFormat="1" ht="14.4" x14ac:dyDescent="0.2"/>
    <row r="69" s="89" customFormat="1" ht="14.4" x14ac:dyDescent="0.2"/>
    <row r="70" s="89" customFormat="1" ht="14.4" x14ac:dyDescent="0.2"/>
    <row r="71" s="89" customFormat="1" ht="14.4" x14ac:dyDescent="0.2"/>
    <row r="72" s="89" customFormat="1" ht="14.4" x14ac:dyDescent="0.2"/>
    <row r="73" s="89" customFormat="1" ht="14.4" x14ac:dyDescent="0.2"/>
    <row r="74" s="89" customFormat="1" ht="14.4" x14ac:dyDescent="0.2"/>
    <row r="75" s="89" customFormat="1" ht="14.4" x14ac:dyDescent="0.2"/>
    <row r="76" s="89" customFormat="1" ht="14.4" x14ac:dyDescent="0.2"/>
    <row r="77" s="89" customFormat="1" ht="14.4" x14ac:dyDescent="0.2"/>
    <row r="78" s="89" customFormat="1" ht="14.25" customHeight="1" x14ac:dyDescent="0.2"/>
    <row r="79" s="89" customFormat="1" ht="14.4" x14ac:dyDescent="0.2"/>
    <row r="80" s="89" customFormat="1" ht="14.4" x14ac:dyDescent="0.2"/>
    <row r="81" s="89" customFormat="1" ht="14.4" x14ac:dyDescent="0.2"/>
    <row r="82" s="89" customFormat="1" ht="14.4" x14ac:dyDescent="0.2"/>
    <row r="83" s="89" customFormat="1" ht="14.4" x14ac:dyDescent="0.2"/>
    <row r="84" s="89" customFormat="1" ht="14.4" x14ac:dyDescent="0.2"/>
    <row r="85" s="89" customFormat="1" ht="14.4" x14ac:dyDescent="0.2"/>
    <row r="86" s="89" customFormat="1" ht="14.4" x14ac:dyDescent="0.2"/>
    <row r="87" s="89" customFormat="1" ht="14.4" x14ac:dyDescent="0.2"/>
    <row r="88" s="89" customFormat="1" ht="14.4" x14ac:dyDescent="0.2"/>
    <row r="89" s="89" customFormat="1" ht="14.4" x14ac:dyDescent="0.2"/>
    <row r="90" s="89" customFormat="1" ht="14.25" customHeight="1" x14ac:dyDescent="0.2"/>
    <row r="91" s="89" customFormat="1" ht="14.25" customHeight="1" x14ac:dyDescent="0.2"/>
    <row r="92" s="89" customFormat="1" ht="14.25" customHeight="1" x14ac:dyDescent="0.2"/>
    <row r="93" s="89" customFormat="1" ht="14.25" customHeight="1" x14ac:dyDescent="0.2"/>
    <row r="94" s="89" customFormat="1" ht="14.25" customHeight="1" x14ac:dyDescent="0.2"/>
    <row r="95" s="89" customFormat="1" ht="14.4" x14ac:dyDescent="0.2"/>
    <row r="96" s="89" customFormat="1" ht="14.4" x14ac:dyDescent="0.2"/>
    <row r="97" s="89" customFormat="1" ht="14.4" x14ac:dyDescent="0.2"/>
    <row r="98" s="89" customFormat="1" ht="14.4" x14ac:dyDescent="0.2"/>
    <row r="99" s="89" customFormat="1" ht="14.4" x14ac:dyDescent="0.2"/>
    <row r="100" s="89" customFormat="1" ht="14.4" x14ac:dyDescent="0.2"/>
    <row r="101" s="89" customFormat="1" ht="14.4" x14ac:dyDescent="0.2"/>
    <row r="102" s="89" customFormat="1" ht="14.4" x14ac:dyDescent="0.2"/>
    <row r="103" s="89" customFormat="1" ht="14.4" x14ac:dyDescent="0.2"/>
    <row r="104" s="89" customFormat="1" ht="14.4" x14ac:dyDescent="0.2"/>
    <row r="105" s="89" customFormat="1" ht="14.4" x14ac:dyDescent="0.2"/>
    <row r="106" s="89" customFormat="1" ht="14.4" x14ac:dyDescent="0.2"/>
    <row r="107" s="89" customFormat="1" ht="14.4" x14ac:dyDescent="0.2"/>
    <row r="108" s="89" customFormat="1" ht="14.4" x14ac:dyDescent="0.2"/>
    <row r="109" s="89" customFormat="1" ht="14.4" x14ac:dyDescent="0.2"/>
    <row r="110" s="89" customFormat="1" ht="14.4" x14ac:dyDescent="0.2"/>
    <row r="111" s="89" customFormat="1" ht="14.4" x14ac:dyDescent="0.2"/>
    <row r="112" s="89" customFormat="1" ht="14.4" x14ac:dyDescent="0.2"/>
    <row r="113" s="89" customFormat="1" ht="14.4" x14ac:dyDescent="0.2"/>
    <row r="114" s="89" customFormat="1" ht="14.4" x14ac:dyDescent="0.2"/>
    <row r="115" s="89" customFormat="1" ht="14.4" x14ac:dyDescent="0.2"/>
    <row r="116" s="89" customFormat="1" ht="14.4" x14ac:dyDescent="0.2"/>
    <row r="117" s="89" customFormat="1" ht="14.4" x14ac:dyDescent="0.2"/>
    <row r="118" s="89" customFormat="1" ht="14.4" x14ac:dyDescent="0.2"/>
    <row r="119" s="89" customFormat="1" ht="14.4" x14ac:dyDescent="0.2"/>
    <row r="120" s="89" customFormat="1" ht="14.4" x14ac:dyDescent="0.2"/>
    <row r="121" s="89" customFormat="1" ht="14.4" x14ac:dyDescent="0.2"/>
    <row r="122" s="89" customFormat="1" ht="14.4" x14ac:dyDescent="0.2"/>
    <row r="123" s="89" customFormat="1" ht="14.4" x14ac:dyDescent="0.2"/>
    <row r="124" s="89" customFormat="1" ht="14.4" x14ac:dyDescent="0.2"/>
    <row r="125" s="89" customFormat="1" ht="14.4" x14ac:dyDescent="0.2"/>
    <row r="126" s="89" customFormat="1" ht="14.4" x14ac:dyDescent="0.2"/>
    <row r="127" s="89" customFormat="1" ht="14.4" x14ac:dyDescent="0.2"/>
    <row r="128" s="89" customFormat="1" ht="14.4" x14ac:dyDescent="0.2"/>
    <row r="129" s="89" customFormat="1" ht="14.4" x14ac:dyDescent="0.2"/>
    <row r="130" s="89" customFormat="1" ht="14.4" x14ac:dyDescent="0.2"/>
    <row r="131" s="89" customFormat="1" ht="14.4" x14ac:dyDescent="0.2"/>
    <row r="132" s="89" customFormat="1" ht="14.4" x14ac:dyDescent="0.2"/>
    <row r="133" s="89" customFormat="1" ht="14.4" x14ac:dyDescent="0.2"/>
    <row r="134" s="89" customFormat="1" ht="14.4" x14ac:dyDescent="0.2"/>
    <row r="135" s="89" customFormat="1" ht="14.4" x14ac:dyDescent="0.2"/>
    <row r="136" s="89" customFormat="1" ht="14.4" x14ac:dyDescent="0.2"/>
    <row r="137" s="89" customFormat="1" ht="14.4" x14ac:dyDescent="0.2"/>
    <row r="138" s="89" customFormat="1" ht="14.4" x14ac:dyDescent="0.2"/>
    <row r="139" s="89" customFormat="1" ht="14.4" x14ac:dyDescent="0.2"/>
    <row r="140" s="89" customFormat="1" ht="14.4" x14ac:dyDescent="0.2"/>
    <row r="141" s="89" customFormat="1" ht="14.4" x14ac:dyDescent="0.2"/>
    <row r="142" s="89" customFormat="1" ht="14.4" x14ac:dyDescent="0.2"/>
    <row r="143" s="89" customFormat="1" ht="14.4" x14ac:dyDescent="0.2"/>
    <row r="144" s="89" customFormat="1" ht="14.4" x14ac:dyDescent="0.2"/>
    <row r="145" s="89" customFormat="1" ht="14.4" x14ac:dyDescent="0.2"/>
    <row r="146" s="89" customFormat="1" ht="14.4" x14ac:dyDescent="0.2"/>
    <row r="147" s="89" customFormat="1" ht="14.4" x14ac:dyDescent="0.2"/>
    <row r="148" s="89" customFormat="1" ht="14.4" x14ac:dyDescent="0.2"/>
    <row r="149" s="89" customFormat="1" ht="14.4" x14ac:dyDescent="0.2"/>
    <row r="150" s="89" customFormat="1" ht="14.4" x14ac:dyDescent="0.2"/>
    <row r="151" s="89" customFormat="1" ht="14.4" x14ac:dyDescent="0.2"/>
    <row r="152" s="89" customFormat="1" ht="14.4" x14ac:dyDescent="0.2"/>
    <row r="153" s="89" customFormat="1" ht="14.4" x14ac:dyDescent="0.2"/>
    <row r="154" s="89" customFormat="1" ht="14.4" x14ac:dyDescent="0.2"/>
    <row r="155" s="89" customFormat="1" ht="14.4" x14ac:dyDescent="0.2"/>
    <row r="156" s="89" customFormat="1" ht="14.4" x14ac:dyDescent="0.2"/>
    <row r="157" s="89" customFormat="1" ht="14.4" x14ac:dyDescent="0.2"/>
    <row r="158" s="89" customFormat="1" ht="14.4" x14ac:dyDescent="0.2"/>
    <row r="159" s="89" customFormat="1" ht="14.4" x14ac:dyDescent="0.2"/>
    <row r="160" s="89" customFormat="1" ht="14.4" x14ac:dyDescent="0.2"/>
    <row r="161" s="89" customFormat="1" ht="14.4" x14ac:dyDescent="0.2"/>
    <row r="162" s="89" customFormat="1" ht="14.4" x14ac:dyDescent="0.2"/>
    <row r="163" s="89" customFormat="1" ht="14.4" x14ac:dyDescent="0.2"/>
    <row r="164" s="89" customFormat="1" ht="14.4" x14ac:dyDescent="0.2"/>
    <row r="165" s="89" customFormat="1" ht="14.4" x14ac:dyDescent="0.2"/>
    <row r="166" s="89" customFormat="1" ht="14.4" x14ac:dyDescent="0.2"/>
    <row r="167" s="89" customFormat="1" ht="14.4" x14ac:dyDescent="0.2"/>
    <row r="168" s="89" customFormat="1" ht="14.4" x14ac:dyDescent="0.2"/>
    <row r="169" s="89" customFormat="1" ht="14.4" x14ac:dyDescent="0.2"/>
    <row r="170" s="89" customFormat="1" ht="14.4" x14ac:dyDescent="0.2"/>
    <row r="171" s="89" customFormat="1" ht="14.4" x14ac:dyDescent="0.2"/>
    <row r="172" s="89" customFormat="1" ht="14.4" x14ac:dyDescent="0.2"/>
    <row r="173" s="89" customFormat="1" ht="14.4" x14ac:dyDescent="0.2"/>
    <row r="174" s="89" customFormat="1" ht="14.4" x14ac:dyDescent="0.2"/>
    <row r="175" s="89" customFormat="1" ht="14.4" x14ac:dyDescent="0.2"/>
    <row r="176" s="89" customFormat="1" ht="14.4" x14ac:dyDescent="0.2"/>
    <row r="177" s="89" customFormat="1" ht="14.4" x14ac:dyDescent="0.2"/>
    <row r="178" s="89" customFormat="1" ht="14.4" x14ac:dyDescent="0.2"/>
    <row r="179" s="89" customFormat="1" ht="14.4" x14ac:dyDescent="0.2"/>
    <row r="180" s="89" customFormat="1" ht="14.4" x14ac:dyDescent="0.2"/>
    <row r="181" s="89" customFormat="1" ht="14.4" x14ac:dyDescent="0.2"/>
    <row r="182" s="89" customFormat="1" ht="14.4" x14ac:dyDescent="0.2"/>
    <row r="183" s="89" customFormat="1" ht="14.4" x14ac:dyDescent="0.2"/>
    <row r="184" s="89" customFormat="1" ht="14.4" x14ac:dyDescent="0.2"/>
    <row r="185" s="89" customFormat="1" ht="14.4" x14ac:dyDescent="0.2"/>
    <row r="186" s="89" customFormat="1" ht="14.4" x14ac:dyDescent="0.2"/>
    <row r="187" s="89" customFormat="1" ht="14.4" x14ac:dyDescent="0.2"/>
    <row r="188" s="89" customFormat="1" ht="14.4" x14ac:dyDescent="0.2"/>
    <row r="189" s="89" customFormat="1" ht="14.4" x14ac:dyDescent="0.2"/>
    <row r="190" s="89" customFormat="1" ht="14.4" x14ac:dyDescent="0.2"/>
    <row r="191" s="89" customFormat="1" ht="14.4" x14ac:dyDescent="0.2"/>
    <row r="192" s="89" customFormat="1" ht="14.4" x14ac:dyDescent="0.2"/>
    <row r="193" s="89" customFormat="1" ht="14.4" x14ac:dyDescent="0.2"/>
    <row r="194" s="89" customFormat="1" ht="14.4" x14ac:dyDescent="0.2"/>
    <row r="195" s="89" customFormat="1" ht="14.4" x14ac:dyDescent="0.2"/>
    <row r="196" s="89" customFormat="1" ht="14.4" x14ac:dyDescent="0.2"/>
    <row r="197" s="89" customFormat="1" ht="14.4" x14ac:dyDescent="0.2"/>
    <row r="198" s="89" customFormat="1" ht="14.4" x14ac:dyDescent="0.2"/>
    <row r="199" s="89" customFormat="1" ht="14.4" x14ac:dyDescent="0.2"/>
    <row r="200" s="89" customFormat="1" ht="14.4" x14ac:dyDescent="0.2"/>
    <row r="201" s="89" customFormat="1" ht="14.4" x14ac:dyDescent="0.2"/>
    <row r="202" s="89" customFormat="1" ht="14.4" x14ac:dyDescent="0.2"/>
    <row r="203" s="89" customFormat="1" ht="14.4" x14ac:dyDescent="0.2"/>
    <row r="204" s="89" customFormat="1" ht="14.4" x14ac:dyDescent="0.2"/>
    <row r="205" s="89" customFormat="1" ht="14.4" x14ac:dyDescent="0.2"/>
  </sheetData>
  <mergeCells count="39">
    <mergeCell ref="L48:AD48"/>
    <mergeCell ref="L51:R51"/>
    <mergeCell ref="X51:AD51"/>
    <mergeCell ref="AF11:AF12"/>
    <mergeCell ref="A16:AH16"/>
    <mergeCell ref="U19:AF19"/>
    <mergeCell ref="B22:AG22"/>
    <mergeCell ref="C25:H25"/>
    <mergeCell ref="L25:P25"/>
    <mergeCell ref="C42:H42"/>
    <mergeCell ref="C43:H43"/>
    <mergeCell ref="L43:AC43"/>
    <mergeCell ref="J19:K19"/>
    <mergeCell ref="L19:M19"/>
    <mergeCell ref="O19:P19"/>
    <mergeCell ref="R19:S19"/>
    <mergeCell ref="AC1:AH1"/>
    <mergeCell ref="M7:Q7"/>
    <mergeCell ref="N8:P8"/>
    <mergeCell ref="AD3:AE3"/>
    <mergeCell ref="AA3:AB3"/>
    <mergeCell ref="X3:Y3"/>
    <mergeCell ref="V3:W3"/>
    <mergeCell ref="N11:P12"/>
    <mergeCell ref="R11:AD12"/>
    <mergeCell ref="R7:AG8"/>
    <mergeCell ref="R9:AG10"/>
    <mergeCell ref="N39:O39"/>
    <mergeCell ref="P39:Q39"/>
    <mergeCell ref="S39:T39"/>
    <mergeCell ref="V39:W39"/>
    <mergeCell ref="S37:T37"/>
    <mergeCell ref="V37:W37"/>
    <mergeCell ref="Q25:W25"/>
    <mergeCell ref="C29:H29"/>
    <mergeCell ref="C33:H33"/>
    <mergeCell ref="C37:H37"/>
    <mergeCell ref="N37:O37"/>
    <mergeCell ref="P37:Q37"/>
  </mergeCells>
  <phoneticPr fontId="2"/>
  <pageMargins left="0.89" right="0.49" top="0.71" bottom="0.51" header="0.51200000000000001" footer="0.51200000000000001"/>
  <pageSetup paperSize="9"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4"/>
  <sheetViews>
    <sheetView zoomScaleNormal="100" workbookViewId="0">
      <selection activeCell="D15" sqref="D15"/>
    </sheetView>
  </sheetViews>
  <sheetFormatPr defaultRowHeight="13.2" x14ac:dyDescent="0.2"/>
  <cols>
    <col min="1" max="1" width="90.77734375" customWidth="1"/>
  </cols>
  <sheetData>
    <row r="1" spans="1:1" ht="14.4" x14ac:dyDescent="0.2">
      <c r="A1" s="105" t="s">
        <v>124</v>
      </c>
    </row>
    <row r="2" spans="1:1" x14ac:dyDescent="0.2">
      <c r="A2" s="111"/>
    </row>
    <row r="3" spans="1:1" ht="92.4" x14ac:dyDescent="0.2">
      <c r="A3" s="216" t="s">
        <v>225</v>
      </c>
    </row>
    <row r="4" spans="1:1" x14ac:dyDescent="0.2">
      <c r="A4" s="213"/>
    </row>
  </sheetData>
  <phoneticPr fontId="2"/>
  <pageMargins left="0.51181102362204722"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入力シート</vt:lpstr>
      <vt:lpstr>前払・中間前払辞退</vt:lpstr>
      <vt:lpstr>前払請求</vt:lpstr>
      <vt:lpstr>中間前払請求</vt:lpstr>
      <vt:lpstr>土木実施工程表</vt:lpstr>
      <vt:lpstr>建築実施工程表</vt:lpstr>
      <vt:lpstr>請負工事検査願</vt:lpstr>
      <vt:lpstr>完了届</vt:lpstr>
      <vt:lpstr>通知先確認</vt:lpstr>
      <vt:lpstr>完了届!Print_Area</vt:lpstr>
      <vt:lpstr>建築実施工程表!Print_Area</vt:lpstr>
      <vt:lpstr>請負工事検査願!Print_Area</vt:lpstr>
      <vt:lpstr>土木実施工程表!Print_Area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dc:creator>
  <cp:lastPrinted>2023-10-30T07:58:01Z</cp:lastPrinted>
  <dcterms:created xsi:type="dcterms:W3CDTF">2018-08-17T01:54:18Z</dcterms:created>
  <dcterms:modified xsi:type="dcterms:W3CDTF">2023-11-02T05:06:28Z</dcterms:modified>
</cp:coreProperties>
</file>