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20a90.gyosei.nishi.or.jp\share5\00381020環境学習都市推進課\00381020環境学習都市推進課_1\31 温対（区域施策）\2017－2018計画見直し\モニター結果分析\分析結果報告\"/>
    </mc:Choice>
  </mc:AlternateContent>
  <bookViews>
    <workbookView xWindow="0" yWindow="0" windowWidth="25875" windowHeight="14070" tabRatio="823"/>
  </bookViews>
  <sheets>
    <sheet name="順番" sheetId="23" r:id="rId1"/>
    <sheet name="table" sheetId="26" r:id="rId2"/>
  </sheets>
  <definedNames>
    <definedName name="_xlnm.Print_Area" localSheetId="0">順番!$A$2:$G$27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23" l="1"/>
  <c r="C129" i="23"/>
  <c r="I16" i="23" l="1"/>
  <c r="E18" i="23" s="1"/>
</calcChain>
</file>

<file path=xl/sharedStrings.xml><?xml version="1.0" encoding="utf-8"?>
<sst xmlns="http://schemas.openxmlformats.org/spreadsheetml/2006/main" count="47" uniqueCount="37">
  <si>
    <t>戸建</t>
    <rPh sb="0" eb="2">
      <t>コダ</t>
    </rPh>
    <phoneticPr fontId="1"/>
  </si>
  <si>
    <r>
      <rPr>
        <sz val="8"/>
        <color theme="1"/>
        <rFont val="ＭＳ Ｐゴシック"/>
        <family val="3"/>
        <charset val="128"/>
      </rPr>
      <t>マンション</t>
    </r>
    <r>
      <rPr>
        <sz val="11"/>
        <color theme="1"/>
        <rFont val="ＭＳ Ｐゴシック"/>
        <family val="3"/>
        <charset val="128"/>
      </rPr>
      <t xml:space="preserve">
</t>
    </r>
    <r>
      <rPr>
        <sz val="6"/>
        <color theme="1"/>
        <rFont val="ＭＳ Ｐゴシック"/>
        <family val="3"/>
        <charset val="128"/>
      </rPr>
      <t>(アパート、
ハイツ等)</t>
    </r>
    <rPh sb="16" eb="17">
      <t>トウ</t>
    </rPh>
    <phoneticPr fontId="1"/>
  </si>
  <si>
    <t>C=</t>
    <phoneticPr fontId="1"/>
  </si>
  <si>
    <t>a=</t>
    <phoneticPr fontId="1"/>
  </si>
  <si>
    <t>K=</t>
    <phoneticPr fontId="1"/>
  </si>
  <si>
    <t>年間の電気使用量</t>
    <rPh sb="0" eb="2">
      <t>ネンカン</t>
    </rPh>
    <rPh sb="3" eb="5">
      <t>デンキ</t>
    </rPh>
    <rPh sb="5" eb="8">
      <t>シヨウリョウ</t>
    </rPh>
    <phoneticPr fontId="1"/>
  </si>
  <si>
    <t>月の電気使用量</t>
    <rPh sb="0" eb="1">
      <t>ガツ</t>
    </rPh>
    <rPh sb="2" eb="4">
      <t>デンキ</t>
    </rPh>
    <rPh sb="4" eb="7">
      <t>シヨウリョウ</t>
    </rPh>
    <phoneticPr fontId="1"/>
  </si>
  <si>
    <t>kwh</t>
    <phoneticPr fontId="1"/>
  </si>
  <si>
    <t>人</t>
    <rPh sb="0" eb="1">
      <t>ニン</t>
    </rPh>
    <phoneticPr fontId="1"/>
  </si>
  <si>
    <t>→換算した年間の電気使用量</t>
    <rPh sb="1" eb="3">
      <t>カンサン</t>
    </rPh>
    <rPh sb="5" eb="7">
      <t>ネンカン</t>
    </rPh>
    <rPh sb="8" eb="10">
      <t>デンキ</t>
    </rPh>
    <rPh sb="10" eb="13">
      <t>シヨウリョウ</t>
    </rPh>
    <phoneticPr fontId="1"/>
  </si>
  <si>
    <t>(1)</t>
    <phoneticPr fontId="1"/>
  </si>
  <si>
    <t>(2)</t>
    <phoneticPr fontId="1"/>
  </si>
  <si>
    <t>(3)</t>
    <phoneticPr fontId="1"/>
  </si>
  <si>
    <t>自分も含めて一緒に住んでいるのは</t>
    <rPh sb="0" eb="2">
      <t>ジブン</t>
    </rPh>
    <rPh sb="3" eb="4">
      <t>フク</t>
    </rPh>
    <rPh sb="6" eb="8">
      <t>イッショ</t>
    </rPh>
    <rPh sb="9" eb="10">
      <t>ス</t>
    </rPh>
    <phoneticPr fontId="1"/>
  </si>
  <si>
    <t>①　年間の電気使用量がわかる場合</t>
    <rPh sb="2" eb="4">
      <t>ネンカン</t>
    </rPh>
    <rPh sb="5" eb="7">
      <t>デンキ</t>
    </rPh>
    <rPh sb="7" eb="10">
      <t>シヨウリョウ</t>
    </rPh>
    <rPh sb="14" eb="16">
      <t>バアイ</t>
    </rPh>
    <phoneticPr fontId="1"/>
  </si>
  <si>
    <t>②　ある月の電気使用量がわかる場合</t>
    <rPh sb="4" eb="5">
      <t>ツキ</t>
    </rPh>
    <rPh sb="6" eb="8">
      <t>デンキ</t>
    </rPh>
    <rPh sb="8" eb="11">
      <t>シヨウリョウ</t>
    </rPh>
    <rPh sb="15" eb="17">
      <t>バアイ</t>
    </rPh>
    <phoneticPr fontId="1"/>
  </si>
  <si>
    <t>換算係数</t>
    <rPh sb="0" eb="2">
      <t>カンサン</t>
    </rPh>
    <rPh sb="2" eb="4">
      <t>ケイスウ</t>
    </rPh>
    <phoneticPr fontId="1"/>
  </si>
  <si>
    <t>月→年</t>
    <rPh sb="0" eb="1">
      <t>ツキ</t>
    </rPh>
    <rPh sb="2" eb="3">
      <t>ネン</t>
    </rPh>
    <phoneticPr fontId="1"/>
  </si>
  <si>
    <t>同じ人数世帯の同じ住宅種類の世帯が100世帯あったとすると</t>
    <rPh sb="0" eb="1">
      <t>オナ</t>
    </rPh>
    <rPh sb="2" eb="4">
      <t>ニンズウ</t>
    </rPh>
    <rPh sb="4" eb="6">
      <t>セタイ</t>
    </rPh>
    <rPh sb="7" eb="8">
      <t>オナ</t>
    </rPh>
    <rPh sb="9" eb="11">
      <t>ジュウタク</t>
    </rPh>
    <rPh sb="11" eb="13">
      <t>シュルイ</t>
    </rPh>
    <rPh sb="14" eb="16">
      <t>セタイ</t>
    </rPh>
    <rPh sb="20" eb="22">
      <t>セタイ</t>
    </rPh>
    <phoneticPr fontId="1"/>
  </si>
  <si>
    <t>あなたの電気使用量は、少ない方から</t>
    <rPh sb="4" eb="6">
      <t>デンキ</t>
    </rPh>
    <rPh sb="6" eb="9">
      <t>シヨウリョウ</t>
    </rPh>
    <rPh sb="11" eb="12">
      <t>スク</t>
    </rPh>
    <rPh sb="14" eb="15">
      <t>ホウ</t>
    </rPh>
    <phoneticPr fontId="1"/>
  </si>
  <si>
    <t>K</t>
    <phoneticPr fontId="1"/>
  </si>
  <si>
    <t>C</t>
    <phoneticPr fontId="1"/>
  </si>
  <si>
    <t>a</t>
    <phoneticPr fontId="1"/>
  </si>
  <si>
    <t>戸建</t>
    <rPh sb="0" eb="2">
      <t>コダ</t>
    </rPh>
    <phoneticPr fontId="1"/>
  </si>
  <si>
    <t>マンション</t>
    <phoneticPr fontId="1"/>
  </si>
  <si>
    <t>住宅種類</t>
    <rPh sb="0" eb="2">
      <t>ジュウタク</t>
    </rPh>
    <rPh sb="2" eb="4">
      <t>シュルイ</t>
    </rPh>
    <phoneticPr fontId="1"/>
  </si>
  <si>
    <t>　　マンションはアパート、
　　ハイツ等を含みます</t>
    <rPh sb="19" eb="20">
      <t>トウ</t>
    </rPh>
    <rPh sb="21" eb="22">
      <t>フク</t>
    </rPh>
    <phoneticPr fontId="1"/>
  </si>
  <si>
    <t>非表示</t>
    <rPh sb="0" eb="3">
      <t>ヒヒョウジ</t>
    </rPh>
    <phoneticPr fontId="1"/>
  </si>
  <si>
    <t>↓</t>
    <phoneticPr fontId="1"/>
  </si>
  <si>
    <t>番目です。</t>
    <rPh sb="0" eb="2">
      <t>バンメ</t>
    </rPh>
    <phoneticPr fontId="1"/>
  </si>
  <si>
    <t>西宮市民ができる省エネルギー行動の取組の道しるべ</t>
    <rPh sb="0" eb="3">
      <t>ニシノミヤシ</t>
    </rPh>
    <rPh sb="3" eb="4">
      <t>ミン</t>
    </rPh>
    <rPh sb="8" eb="9">
      <t>ショウ</t>
    </rPh>
    <rPh sb="14" eb="16">
      <t>コウドウ</t>
    </rPh>
    <rPh sb="17" eb="19">
      <t>トリクミ</t>
    </rPh>
    <rPh sb="20" eb="21">
      <t>ミチ</t>
    </rPh>
    <phoneticPr fontId="1"/>
  </si>
  <si>
    <t>※数値はあくまでもモニターによって得られたサンプルを元に統計処理を行い、算出された数値です。</t>
    <rPh sb="1" eb="3">
      <t>スウチ</t>
    </rPh>
    <rPh sb="2" eb="3">
      <t>サンスウ</t>
    </rPh>
    <rPh sb="17" eb="18">
      <t>エ</t>
    </rPh>
    <rPh sb="26" eb="27">
      <t>モト</t>
    </rPh>
    <rPh sb="28" eb="30">
      <t>トウケイ</t>
    </rPh>
    <rPh sb="30" eb="32">
      <t>ショリ</t>
    </rPh>
    <rPh sb="33" eb="34">
      <t>オコナ</t>
    </rPh>
    <rPh sb="36" eb="38">
      <t>サンシュツ</t>
    </rPh>
    <rPh sb="41" eb="43">
      <t>スウチ</t>
    </rPh>
    <phoneticPr fontId="1"/>
  </si>
  <si>
    <r>
      <t>住宅種類を</t>
    </r>
    <r>
      <rPr>
        <u/>
        <sz val="11"/>
        <color theme="1"/>
        <rFont val="Meiryo UI"/>
        <family val="3"/>
        <charset val="128"/>
      </rPr>
      <t>戸建</t>
    </r>
    <r>
      <rPr>
        <sz val="11"/>
        <color theme="1"/>
        <rFont val="Meiryo UI"/>
        <family val="3"/>
        <charset val="128"/>
      </rPr>
      <t>か</t>
    </r>
    <r>
      <rPr>
        <u/>
        <sz val="11"/>
        <color theme="1"/>
        <rFont val="Meiryo UI"/>
        <family val="3"/>
        <charset val="128"/>
      </rPr>
      <t>マンション</t>
    </r>
    <r>
      <rPr>
        <sz val="11"/>
        <color theme="1"/>
        <rFont val="Meiryo UI"/>
        <family val="3"/>
        <charset val="128"/>
      </rPr>
      <t>か選ぶとすると</t>
    </r>
    <rPh sb="0" eb="2">
      <t>ジュウタク</t>
    </rPh>
    <rPh sb="2" eb="4">
      <t>シュルイ</t>
    </rPh>
    <rPh sb="5" eb="7">
      <t>コダ</t>
    </rPh>
    <rPh sb="14" eb="15">
      <t>エラ</t>
    </rPh>
    <phoneticPr fontId="1"/>
  </si>
  <si>
    <t>※ 市民のみなさまは、日々省エネルギーの心がけておられると思います。
　　この表は、みなさまが日常で使っている電気使用量をもとに、西宮市民の
　　中で何番目くらいに省エネに取り組めているのかを知る目安となるものです。
　　チャレンジしてみてください。</t>
    <rPh sb="2" eb="4">
      <t>シミン</t>
    </rPh>
    <rPh sb="11" eb="13">
      <t>ヒビ</t>
    </rPh>
    <rPh sb="13" eb="14">
      <t>ショウ</t>
    </rPh>
    <rPh sb="20" eb="21">
      <t>ココロ</t>
    </rPh>
    <rPh sb="29" eb="30">
      <t>オモ</t>
    </rPh>
    <rPh sb="39" eb="40">
      <t>ヒョウ</t>
    </rPh>
    <rPh sb="47" eb="49">
      <t>ニチジョウ</t>
    </rPh>
    <rPh sb="50" eb="51">
      <t>ツカ</t>
    </rPh>
    <rPh sb="55" eb="57">
      <t>デンキ</t>
    </rPh>
    <rPh sb="57" eb="60">
      <t>シヨウリョウ</t>
    </rPh>
    <rPh sb="65" eb="67">
      <t>ニシノミヤ</t>
    </rPh>
    <rPh sb="67" eb="69">
      <t>シミン</t>
    </rPh>
    <rPh sb="73" eb="74">
      <t>ナカ</t>
    </rPh>
    <rPh sb="75" eb="78">
      <t>ナンバンメ</t>
    </rPh>
    <rPh sb="82" eb="83">
      <t>ショウ</t>
    </rPh>
    <rPh sb="86" eb="87">
      <t>ト</t>
    </rPh>
    <rPh sb="88" eb="89">
      <t>ク</t>
    </rPh>
    <rPh sb="96" eb="97">
      <t>シ</t>
    </rPh>
    <rPh sb="98" eb="100">
      <t>メヤス</t>
    </rPh>
    <phoneticPr fontId="1"/>
  </si>
  <si>
    <t>★</t>
    <phoneticPr fontId="1"/>
  </si>
  <si>
    <r>
      <t>電気使用量</t>
    </r>
    <r>
      <rPr>
        <b/>
        <u/>
        <sz val="11"/>
        <color rgb="FFFF0000"/>
        <rFont val="Meiryo UI"/>
        <family val="3"/>
        <charset val="128"/>
      </rPr>
      <t>(①か②のいずれかの方法で入力してください）</t>
    </r>
    <rPh sb="0" eb="2">
      <t>デンキ</t>
    </rPh>
    <rPh sb="2" eb="5">
      <t>シヨウリョウ</t>
    </rPh>
    <rPh sb="15" eb="17">
      <t>ホウホウ</t>
    </rPh>
    <rPh sb="18" eb="20">
      <t>ニュウリョク</t>
    </rPh>
    <phoneticPr fontId="1"/>
  </si>
  <si>
    <t>中に数字を入力、もしくは当てはまるものを選択してください。</t>
    <rPh sb="0" eb="1">
      <t>ナカ</t>
    </rPh>
    <rPh sb="2" eb="4">
      <t>スウジ</t>
    </rPh>
    <rPh sb="5" eb="7">
      <t>ニュウリョク</t>
    </rPh>
    <rPh sb="12" eb="13">
      <t>ア</t>
    </rPh>
    <rPh sb="20" eb="2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</si>
</sst>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000;[Red]\-#,##0.0000"/>
  </numFmts>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11"/>
      <color theme="1"/>
      <name val="游ゴシック"/>
      <family val="2"/>
      <charset val="128"/>
      <scheme val="minor"/>
    </font>
    <font>
      <sz val="10"/>
      <color theme="1"/>
      <name val="ＭＳ Ｐゴシック"/>
      <family val="3"/>
      <charset val="128"/>
    </font>
    <font>
      <sz val="6"/>
      <color theme="1"/>
      <name val="ＭＳ Ｐゴシック"/>
      <family val="3"/>
      <charset val="128"/>
    </font>
    <font>
      <sz val="11"/>
      <color theme="1"/>
      <name val="Meiryo UI"/>
      <family val="3"/>
      <charset val="128"/>
    </font>
    <font>
      <b/>
      <sz val="12"/>
      <color theme="1"/>
      <name val="Meiryo UI"/>
      <family val="3"/>
      <charset val="128"/>
    </font>
    <font>
      <b/>
      <sz val="11"/>
      <color theme="1"/>
      <name val="Meiryo UI"/>
      <family val="3"/>
      <charset val="128"/>
    </font>
    <font>
      <u/>
      <sz val="11"/>
      <color theme="1"/>
      <name val="Meiryo UI"/>
      <family val="3"/>
      <charset val="128"/>
    </font>
    <font>
      <sz val="8"/>
      <color theme="1"/>
      <name val="Meiryo UI"/>
      <family val="3"/>
      <charset val="128"/>
    </font>
    <font>
      <b/>
      <sz val="28"/>
      <color theme="1"/>
      <name val="Meiryo UI"/>
      <family val="3"/>
      <charset val="128"/>
    </font>
    <font>
      <sz val="11"/>
      <color rgb="FFFF0000"/>
      <name val="Meiryo UI"/>
      <family val="3"/>
      <charset val="128"/>
    </font>
    <font>
      <b/>
      <u/>
      <sz val="11"/>
      <color rgb="FFFF0000"/>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7" fillId="0" borderId="0" xfId="0" quotePrefix="1" applyFont="1">
      <alignment vertical="center"/>
    </xf>
    <xf numFmtId="0" fontId="9" fillId="0" borderId="2" xfId="0" applyFont="1" applyBorder="1" applyAlignment="1">
      <alignment horizontal="center" vertical="center"/>
    </xf>
    <xf numFmtId="0" fontId="7" fillId="0" borderId="0" xfId="0" applyFont="1" applyBorder="1" applyAlignment="1">
      <alignment horizontal="center" vertical="center"/>
    </xf>
    <xf numFmtId="38" fontId="9" fillId="0" borderId="2" xfId="1" applyFont="1" applyBorder="1" applyAlignment="1">
      <alignment horizontal="center" vertical="center"/>
    </xf>
    <xf numFmtId="0" fontId="9" fillId="0" borderId="2" xfId="0" applyFont="1" applyBorder="1" applyAlignment="1">
      <alignment horizontal="right" vertical="center"/>
    </xf>
    <xf numFmtId="0" fontId="9" fillId="0" borderId="3" xfId="0" applyFont="1" applyBorder="1" applyAlignment="1">
      <alignment horizontal="center" vertical="center"/>
    </xf>
    <xf numFmtId="176" fontId="9" fillId="2" borderId="1" xfId="1" applyNumberFormat="1" applyFont="1" applyFill="1" applyBorder="1" applyAlignment="1">
      <alignment horizontal="center" vertical="center"/>
    </xf>
    <xf numFmtId="38" fontId="7" fillId="0" borderId="0" xfId="1" applyFont="1" applyAlignment="1">
      <alignment horizontal="center" vertical="center"/>
    </xf>
    <xf numFmtId="38" fontId="12" fillId="2" borderId="2" xfId="1" applyFont="1" applyFill="1" applyBorder="1" applyAlignment="1" applyProtection="1">
      <alignment horizontal="center" vertical="center"/>
    </xf>
    <xf numFmtId="0" fontId="13" fillId="0" borderId="0" xfId="0" applyFont="1">
      <alignment vertical="center"/>
    </xf>
    <xf numFmtId="0" fontId="0" fillId="3" borderId="1" xfId="0" applyFill="1" applyBorder="1">
      <alignment vertical="center"/>
    </xf>
    <xf numFmtId="0" fontId="5" fillId="3" borderId="1" xfId="0" applyFont="1" applyFill="1" applyBorder="1" applyAlignment="1">
      <alignment horizontal="center" vertical="center"/>
    </xf>
    <xf numFmtId="0" fontId="0" fillId="3" borderId="0" xfId="0" applyFill="1">
      <alignment vertical="center"/>
    </xf>
    <xf numFmtId="0" fontId="5"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176" fontId="0" fillId="3" borderId="1" xfId="1" applyNumberFormat="1" applyFont="1" applyFill="1" applyBorder="1">
      <alignment vertical="center"/>
    </xf>
    <xf numFmtId="176" fontId="0" fillId="3" borderId="0" xfId="1" applyNumberFormat="1" applyFont="1" applyFill="1">
      <alignment vertical="center"/>
    </xf>
    <xf numFmtId="0" fontId="0" fillId="3" borderId="1" xfId="0" applyFill="1" applyBorder="1" applyAlignment="1">
      <alignment horizontal="center" vertical="center"/>
    </xf>
    <xf numFmtId="38" fontId="0" fillId="3" borderId="1" xfId="1" applyFont="1" applyFill="1" applyBorder="1">
      <alignment vertical="center"/>
    </xf>
    <xf numFmtId="38" fontId="0" fillId="3" borderId="0" xfId="1" applyFont="1" applyFill="1">
      <alignment vertical="center"/>
    </xf>
    <xf numFmtId="0" fontId="5" fillId="3" borderId="1" xfId="0" applyFont="1" applyFill="1" applyBorder="1">
      <alignment vertical="center"/>
    </xf>
    <xf numFmtId="177" fontId="0" fillId="3" borderId="1" xfId="1" applyNumberFormat="1" applyFont="1" applyFill="1" applyBorder="1" applyAlignment="1">
      <alignment vertical="center"/>
    </xf>
    <xf numFmtId="177" fontId="5" fillId="3" borderId="1" xfId="1" applyNumberFormat="1" applyFont="1" applyFill="1" applyBorder="1">
      <alignment vertical="center"/>
    </xf>
    <xf numFmtId="0" fontId="11" fillId="0" borderId="4" xfId="0" applyFont="1" applyBorder="1" applyAlignment="1">
      <alignment vertical="center" wrapText="1"/>
    </xf>
    <xf numFmtId="0" fontId="11" fillId="0" borderId="0" xfId="0" applyFont="1" applyAlignment="1">
      <alignment vertical="center" wrapText="1"/>
    </xf>
    <xf numFmtId="0" fontId="7" fillId="0" borderId="0" xfId="0" applyFont="1" applyAlignment="1">
      <alignment vertical="center"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0" borderId="0" xfId="0" applyFont="1" applyAlignment="1">
      <alignment horizontal="right" vertical="center"/>
    </xf>
  </cellXfs>
  <cellStyles count="2">
    <cellStyle name="桁区切り" xfId="1" builtinId="6"/>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showGridLines="0" tabSelected="1" workbookViewId="0">
      <selection activeCell="N14" sqref="N14"/>
    </sheetView>
  </sheetViews>
  <sheetFormatPr defaultRowHeight="15.75" x14ac:dyDescent="0.4"/>
  <cols>
    <col min="1" max="1" width="6.625" style="1" customWidth="1"/>
    <col min="2" max="2" width="3.625" style="1" customWidth="1"/>
    <col min="3" max="3" width="6.625" style="1" customWidth="1"/>
    <col min="4" max="4" width="30.75" style="1" customWidth="1"/>
    <col min="5" max="5" width="12.75" style="1" customWidth="1"/>
    <col min="6" max="8" width="9" style="1"/>
    <col min="9" max="9" width="0" style="1" hidden="1" customWidth="1"/>
    <col min="10" max="16384" width="9" style="1"/>
  </cols>
  <sheetData>
    <row r="2" spans="1:9" ht="16.5" x14ac:dyDescent="0.4">
      <c r="C2" s="2" t="s">
        <v>30</v>
      </c>
    </row>
    <row r="4" spans="1:9" ht="63" customHeight="1" thickBot="1" x14ac:dyDescent="0.45">
      <c r="B4" s="29" t="s">
        <v>33</v>
      </c>
      <c r="C4" s="29"/>
      <c r="D4" s="29"/>
      <c r="E4" s="29"/>
      <c r="F4" s="29"/>
    </row>
    <row r="5" spans="1:9" ht="16.5" thickBot="1" x14ac:dyDescent="0.45">
      <c r="A5" s="32" t="s">
        <v>34</v>
      </c>
      <c r="B5" s="30"/>
      <c r="C5" s="31"/>
      <c r="D5" s="1" t="s">
        <v>36</v>
      </c>
      <c r="I5" s="3" t="s">
        <v>27</v>
      </c>
    </row>
    <row r="6" spans="1:9" ht="16.5" thickBot="1" x14ac:dyDescent="0.45">
      <c r="B6" s="4" t="s">
        <v>10</v>
      </c>
      <c r="C6" s="1" t="s">
        <v>13</v>
      </c>
      <c r="E6" s="5"/>
      <c r="F6" s="1" t="s">
        <v>8</v>
      </c>
      <c r="I6" s="3" t="s">
        <v>28</v>
      </c>
    </row>
    <row r="7" spans="1:9" ht="16.5" thickBot="1" x14ac:dyDescent="0.45">
      <c r="E7" s="6"/>
      <c r="I7" s="3" t="s">
        <v>25</v>
      </c>
    </row>
    <row r="8" spans="1:9" ht="29.25" customHeight="1" thickBot="1" x14ac:dyDescent="0.45">
      <c r="B8" s="4" t="s">
        <v>11</v>
      </c>
      <c r="C8" s="1" t="s">
        <v>32</v>
      </c>
      <c r="E8" s="5"/>
      <c r="F8" s="27" t="s">
        <v>26</v>
      </c>
      <c r="G8" s="28"/>
      <c r="I8" s="3" t="s">
        <v>23</v>
      </c>
    </row>
    <row r="9" spans="1:9" x14ac:dyDescent="0.4">
      <c r="E9" s="3"/>
      <c r="I9" s="3" t="s">
        <v>24</v>
      </c>
    </row>
    <row r="10" spans="1:9" x14ac:dyDescent="0.4">
      <c r="B10" s="4" t="s">
        <v>12</v>
      </c>
      <c r="C10" s="1" t="s">
        <v>35</v>
      </c>
      <c r="E10" s="3"/>
      <c r="I10" s="3"/>
    </row>
    <row r="11" spans="1:9" ht="16.5" thickBot="1" x14ac:dyDescent="0.45">
      <c r="B11" s="4"/>
      <c r="C11" s="1" t="s">
        <v>14</v>
      </c>
      <c r="E11" s="3"/>
      <c r="I11" s="3"/>
    </row>
    <row r="12" spans="1:9" ht="16.5" thickBot="1" x14ac:dyDescent="0.45">
      <c r="C12" s="1">
        <v>1</v>
      </c>
      <c r="D12" s="1" t="s">
        <v>5</v>
      </c>
      <c r="E12" s="7"/>
      <c r="F12" s="1" t="s">
        <v>7</v>
      </c>
      <c r="I12" s="3"/>
    </row>
    <row r="13" spans="1:9" ht="16.5" thickBot="1" x14ac:dyDescent="0.45">
      <c r="C13" s="1" t="s">
        <v>15</v>
      </c>
      <c r="E13" s="3"/>
      <c r="I13" s="3"/>
    </row>
    <row r="14" spans="1:9" ht="16.5" thickBot="1" x14ac:dyDescent="0.45">
      <c r="C14" s="8"/>
      <c r="D14" s="1" t="s">
        <v>6</v>
      </c>
      <c r="E14" s="9"/>
      <c r="F14" s="1" t="s">
        <v>7</v>
      </c>
      <c r="I14" s="3"/>
    </row>
    <row r="15" spans="1:9" x14ac:dyDescent="0.4">
      <c r="D15" s="1" t="s">
        <v>9</v>
      </c>
      <c r="E15" s="10" t="e">
        <f>E14*IF(E8="戸建",VLOOKUP($C$14,table!$C$5:$M$16,E6+1,FALSE),VLOOKUP($C$14,table!$C$5:$M$16,E6+6,FALSE))</f>
        <v>#N/A</v>
      </c>
      <c r="F15" s="1" t="s">
        <v>7</v>
      </c>
      <c r="I15" s="3"/>
    </row>
    <row r="16" spans="1:9" x14ac:dyDescent="0.4">
      <c r="E16" s="3"/>
      <c r="I16" s="11" t="e">
        <f>IF(E12&gt;0,E12,E15)</f>
        <v>#N/A</v>
      </c>
    </row>
    <row r="17" spans="3:6" ht="16.5" thickBot="1" x14ac:dyDescent="0.45">
      <c r="C17" s="1" t="s">
        <v>18</v>
      </c>
      <c r="E17" s="3"/>
    </row>
    <row r="18" spans="3:6" ht="42" customHeight="1" thickBot="1" x14ac:dyDescent="0.45">
      <c r="C18" s="1" t="s">
        <v>19</v>
      </c>
      <c r="E18" s="12" t="e">
        <f>IF(E8="戸建",100/(1+EXP(-VLOOKUP("C",table!C18:M19,E6+1,FALSE))*EXP(-VLOOKUP("a",table!C18:M19,E6+1,FALSE)*I16)),100/(1+EXP(-VLOOKUP("C",table!C18:M19,E6+6,FALSE))*EXP(-VLOOKUP("a",table!C18:M19,E6+6,FALSE)*I16)))</f>
        <v>#N/A</v>
      </c>
      <c r="F18" s="1" t="s">
        <v>29</v>
      </c>
    </row>
    <row r="19" spans="3:6" x14ac:dyDescent="0.4">
      <c r="C19" s="13" t="s">
        <v>31</v>
      </c>
    </row>
    <row r="20" spans="3:6" x14ac:dyDescent="0.4">
      <c r="C20" s="13"/>
    </row>
    <row r="129" spans="3:3" x14ac:dyDescent="0.4">
      <c r="C129" s="1">
        <f>D$123/(1+EXP(-D$120)*EXP(-D$121*D129))</f>
        <v>0</v>
      </c>
    </row>
  </sheetData>
  <mergeCells count="3">
    <mergeCell ref="F8:G8"/>
    <mergeCell ref="B4:F4"/>
    <mergeCell ref="B5:C5"/>
  </mergeCells>
  <phoneticPr fontId="1"/>
  <conditionalFormatting sqref="E6">
    <cfRule type="containsBlanks" dxfId="4" priority="5">
      <formula>LEN(TRIM(E6))=0</formula>
    </cfRule>
  </conditionalFormatting>
  <conditionalFormatting sqref="E8">
    <cfRule type="containsBlanks" dxfId="3" priority="4">
      <formula>LEN(TRIM(E8))=0</formula>
    </cfRule>
  </conditionalFormatting>
  <conditionalFormatting sqref="E12">
    <cfRule type="containsBlanks" dxfId="2" priority="3">
      <formula>LEN(TRIM(E12))=0</formula>
    </cfRule>
  </conditionalFormatting>
  <conditionalFormatting sqref="C14">
    <cfRule type="containsBlanks" dxfId="1" priority="2">
      <formula>LEN(TRIM(C14))=0</formula>
    </cfRule>
  </conditionalFormatting>
  <conditionalFormatting sqref="E14">
    <cfRule type="containsBlanks" dxfId="0" priority="1">
      <formula>LEN(TRIM(E14))=0</formula>
    </cfRule>
  </conditionalFormatting>
  <dataValidations count="1">
    <dataValidation type="list" allowBlank="1" showInputMessage="1" showErrorMessage="1" sqref="E8">
      <formula1>$I$8:$I$9</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9"/>
  <sheetViews>
    <sheetView workbookViewId="0">
      <selection activeCell="P10" sqref="P10"/>
    </sheetView>
  </sheetViews>
  <sheetFormatPr defaultRowHeight="18.75" x14ac:dyDescent="0.4"/>
  <cols>
    <col min="1" max="16384" width="9" style="16"/>
  </cols>
  <sheetData>
    <row r="3" spans="2:19" x14ac:dyDescent="0.4">
      <c r="B3" s="14"/>
      <c r="C3" s="14"/>
      <c r="D3" s="15">
        <v>1</v>
      </c>
      <c r="E3" s="14">
        <v>2</v>
      </c>
      <c r="F3" s="14">
        <v>3</v>
      </c>
      <c r="G3" s="14">
        <v>4</v>
      </c>
      <c r="H3" s="14">
        <v>5</v>
      </c>
      <c r="I3" s="14">
        <v>1</v>
      </c>
      <c r="J3" s="14">
        <v>2</v>
      </c>
      <c r="K3" s="14">
        <v>3</v>
      </c>
      <c r="L3" s="14">
        <v>4</v>
      </c>
      <c r="M3" s="14">
        <v>5</v>
      </c>
    </row>
    <row r="4" spans="2:19" ht="31.5" x14ac:dyDescent="0.4">
      <c r="B4" s="14"/>
      <c r="C4" s="14"/>
      <c r="D4" s="17" t="s">
        <v>0</v>
      </c>
      <c r="E4" s="17" t="s">
        <v>0</v>
      </c>
      <c r="F4" s="17" t="s">
        <v>0</v>
      </c>
      <c r="G4" s="17" t="s">
        <v>0</v>
      </c>
      <c r="H4" s="17" t="s">
        <v>0</v>
      </c>
      <c r="I4" s="17" t="s">
        <v>1</v>
      </c>
      <c r="J4" s="17" t="s">
        <v>1</v>
      </c>
      <c r="K4" s="17" t="s">
        <v>1</v>
      </c>
      <c r="L4" s="17" t="s">
        <v>1</v>
      </c>
      <c r="M4" s="17" t="s">
        <v>1</v>
      </c>
      <c r="O4" s="18"/>
      <c r="P4" s="18"/>
      <c r="Q4" s="18"/>
      <c r="R4" s="18"/>
      <c r="S4" s="18"/>
    </row>
    <row r="5" spans="2:19" x14ac:dyDescent="0.4">
      <c r="B5" s="14" t="s">
        <v>16</v>
      </c>
      <c r="C5" s="14">
        <v>1</v>
      </c>
      <c r="D5" s="19">
        <v>11.58712884860992</v>
      </c>
      <c r="E5" s="19">
        <v>12.705958282325778</v>
      </c>
      <c r="F5" s="19">
        <v>12.79603610142011</v>
      </c>
      <c r="G5" s="19">
        <v>12.564879157181302</v>
      </c>
      <c r="H5" s="19">
        <v>12.435610649644367</v>
      </c>
      <c r="I5" s="19">
        <v>12.921385093957623</v>
      </c>
      <c r="J5" s="19">
        <v>12.366168861854602</v>
      </c>
      <c r="K5" s="19">
        <v>13.499841988357462</v>
      </c>
      <c r="L5" s="19">
        <v>13.473861620921438</v>
      </c>
      <c r="M5" s="19">
        <v>13.580058608762492</v>
      </c>
      <c r="O5" s="20"/>
      <c r="P5" s="20"/>
      <c r="Q5" s="20"/>
      <c r="R5" s="20"/>
      <c r="S5" s="20"/>
    </row>
    <row r="6" spans="2:19" x14ac:dyDescent="0.4">
      <c r="B6" s="14" t="s">
        <v>17</v>
      </c>
      <c r="C6" s="14">
        <v>2</v>
      </c>
      <c r="D6" s="19">
        <v>13.716901225583152</v>
      </c>
      <c r="E6" s="19">
        <v>14.283775942802787</v>
      </c>
      <c r="F6" s="19">
        <v>14.660800549616138</v>
      </c>
      <c r="G6" s="19">
        <v>14.831140593995514</v>
      </c>
      <c r="H6" s="19">
        <v>14.219633301587878</v>
      </c>
      <c r="I6" s="19">
        <v>14.454465618319635</v>
      </c>
      <c r="J6" s="19">
        <v>13.703445124725818</v>
      </c>
      <c r="K6" s="19">
        <v>13.769218361179115</v>
      </c>
      <c r="L6" s="19">
        <v>14.013268160798013</v>
      </c>
      <c r="M6" s="19">
        <v>14.39686783804431</v>
      </c>
      <c r="O6" s="20"/>
      <c r="P6" s="20"/>
      <c r="Q6" s="20"/>
      <c r="R6" s="20"/>
      <c r="S6" s="20"/>
    </row>
    <row r="7" spans="2:19" x14ac:dyDescent="0.4">
      <c r="B7" s="14"/>
      <c r="C7" s="14">
        <v>3</v>
      </c>
      <c r="D7" s="19">
        <v>15.395169717549658</v>
      </c>
      <c r="E7" s="19">
        <v>16.399511594294456</v>
      </c>
      <c r="F7" s="19">
        <v>16.53452227858704</v>
      </c>
      <c r="G7" s="19">
        <v>16.941889715733467</v>
      </c>
      <c r="H7" s="19">
        <v>16.965004686645944</v>
      </c>
      <c r="I7" s="19">
        <v>15.712790903599704</v>
      </c>
      <c r="J7" s="19">
        <v>15.611793758222449</v>
      </c>
      <c r="K7" s="19">
        <v>15.005157766056096</v>
      </c>
      <c r="L7" s="19">
        <v>15.089861806779806</v>
      </c>
      <c r="M7" s="19">
        <v>15.190225422499262</v>
      </c>
      <c r="O7" s="20"/>
      <c r="P7" s="20"/>
      <c r="Q7" s="20"/>
      <c r="R7" s="20"/>
      <c r="S7" s="20"/>
    </row>
    <row r="8" spans="2:19" x14ac:dyDescent="0.4">
      <c r="B8" s="14"/>
      <c r="C8" s="14">
        <v>4</v>
      </c>
      <c r="D8" s="19">
        <v>15.815465556262474</v>
      </c>
      <c r="E8" s="19">
        <v>14.561753130477213</v>
      </c>
      <c r="F8" s="19">
        <v>13.172761509650448</v>
      </c>
      <c r="G8" s="19">
        <v>13.818652906389422</v>
      </c>
      <c r="H8" s="19">
        <v>14.147051295709392</v>
      </c>
      <c r="I8" s="19">
        <v>13.831562779451705</v>
      </c>
      <c r="J8" s="19">
        <v>13.425891875738563</v>
      </c>
      <c r="K8" s="19">
        <v>12.200502033365957</v>
      </c>
      <c r="L8" s="19">
        <v>12.267550755229589</v>
      </c>
      <c r="M8" s="19">
        <v>13.712466650497213</v>
      </c>
      <c r="O8" s="20"/>
      <c r="P8" s="20"/>
      <c r="Q8" s="20"/>
      <c r="R8" s="20"/>
      <c r="S8" s="20"/>
    </row>
    <row r="9" spans="2:19" x14ac:dyDescent="0.4">
      <c r="B9" s="14"/>
      <c r="C9" s="14">
        <v>5</v>
      </c>
      <c r="D9" s="19">
        <v>10.972118898147821</v>
      </c>
      <c r="E9" s="19">
        <v>10.041765941243442</v>
      </c>
      <c r="F9" s="19">
        <v>9.461824988263567</v>
      </c>
      <c r="G9" s="19">
        <v>10.035985442058315</v>
      </c>
      <c r="H9" s="19">
        <v>9.7826958267273287</v>
      </c>
      <c r="I9" s="19">
        <v>9.3509810665540929</v>
      </c>
      <c r="J9" s="19">
        <v>9.5725361029378142</v>
      </c>
      <c r="K9" s="19">
        <v>8.9860750165918901</v>
      </c>
      <c r="L9" s="19">
        <v>8.9945638319107193</v>
      </c>
      <c r="M9" s="19">
        <v>10.603443425420583</v>
      </c>
      <c r="O9" s="20"/>
      <c r="P9" s="20"/>
      <c r="Q9" s="20"/>
      <c r="R9" s="20"/>
      <c r="S9" s="20"/>
    </row>
    <row r="10" spans="2:19" x14ac:dyDescent="0.4">
      <c r="B10" s="14"/>
      <c r="C10" s="14">
        <v>6</v>
      </c>
      <c r="D10" s="19">
        <v>10.971953970841643</v>
      </c>
      <c r="E10" s="19">
        <v>11.7002952668556</v>
      </c>
      <c r="F10" s="19">
        <v>11.256096247772927</v>
      </c>
      <c r="G10" s="19">
        <v>11.615952255354991</v>
      </c>
      <c r="H10" s="19">
        <v>11.822623449587548</v>
      </c>
      <c r="I10" s="19">
        <v>10.436465591330707</v>
      </c>
      <c r="J10" s="19">
        <v>10.522810581787432</v>
      </c>
      <c r="K10" s="19">
        <v>10.456395924693124</v>
      </c>
      <c r="L10" s="19">
        <v>9.6708061552589566</v>
      </c>
      <c r="M10" s="19">
        <v>9.9699331652176983</v>
      </c>
      <c r="O10" s="20"/>
      <c r="P10" s="20"/>
      <c r="Q10" s="20"/>
      <c r="R10" s="20"/>
      <c r="S10" s="20"/>
    </row>
    <row r="11" spans="2:19" x14ac:dyDescent="0.4">
      <c r="B11" s="14"/>
      <c r="C11" s="14">
        <v>7</v>
      </c>
      <c r="D11" s="19">
        <v>15.768998721471231</v>
      </c>
      <c r="E11" s="19">
        <v>15.307233970928838</v>
      </c>
      <c r="F11" s="19">
        <v>15.122405640124413</v>
      </c>
      <c r="G11" s="19">
        <v>15.414945948692763</v>
      </c>
      <c r="H11" s="19">
        <v>15.49012779344212</v>
      </c>
      <c r="I11" s="19">
        <v>14.48662729145178</v>
      </c>
      <c r="J11" s="19">
        <v>14.24919814057688</v>
      </c>
      <c r="K11" s="19">
        <v>14.153234561136477</v>
      </c>
      <c r="L11" s="19">
        <v>13.317528275823024</v>
      </c>
      <c r="M11" s="19">
        <v>12.713116412943268</v>
      </c>
      <c r="O11" s="20"/>
      <c r="P11" s="20"/>
      <c r="Q11" s="20"/>
      <c r="R11" s="20"/>
      <c r="S11" s="20"/>
    </row>
    <row r="12" spans="2:19" x14ac:dyDescent="0.4">
      <c r="B12" s="14"/>
      <c r="C12" s="14">
        <v>8</v>
      </c>
      <c r="D12" s="19">
        <v>16.115761416072726</v>
      </c>
      <c r="E12" s="19">
        <v>14.870006122653162</v>
      </c>
      <c r="F12" s="19">
        <v>15.124612726449934</v>
      </c>
      <c r="G12" s="19">
        <v>14.838093134741804</v>
      </c>
      <c r="H12" s="19">
        <v>14.579931249725188</v>
      </c>
      <c r="I12" s="19">
        <v>14.607751780827622</v>
      </c>
      <c r="J12" s="19">
        <v>15.146796001367971</v>
      </c>
      <c r="K12" s="19">
        <v>14.976319329191208</v>
      </c>
      <c r="L12" s="19">
        <v>14.444465160668225</v>
      </c>
      <c r="M12" s="19">
        <v>14.381486568986571</v>
      </c>
      <c r="O12" s="20"/>
      <c r="P12" s="20"/>
      <c r="Q12" s="20"/>
      <c r="R12" s="20"/>
      <c r="S12" s="20"/>
    </row>
    <row r="13" spans="2:19" x14ac:dyDescent="0.4">
      <c r="B13" s="14"/>
      <c r="C13" s="14">
        <v>9</v>
      </c>
      <c r="D13" s="19">
        <v>13.296860949415828</v>
      </c>
      <c r="E13" s="19">
        <v>11.95469048962117</v>
      </c>
      <c r="F13" s="19">
        <v>12.124062859844059</v>
      </c>
      <c r="G13" s="19">
        <v>11.947396518239982</v>
      </c>
      <c r="H13" s="19">
        <v>12.356611764826742</v>
      </c>
      <c r="I13" s="19">
        <v>12.846120255160757</v>
      </c>
      <c r="J13" s="19">
        <v>13.149238467896298</v>
      </c>
      <c r="K13" s="19">
        <v>13.153025261743281</v>
      </c>
      <c r="L13" s="19">
        <v>12.98342627480921</v>
      </c>
      <c r="M13" s="19">
        <v>13.171302767682416</v>
      </c>
      <c r="O13" s="20"/>
      <c r="P13" s="20"/>
      <c r="Q13" s="20"/>
      <c r="R13" s="20"/>
      <c r="S13" s="20"/>
    </row>
    <row r="14" spans="2:19" x14ac:dyDescent="0.4">
      <c r="B14" s="14"/>
      <c r="C14" s="14">
        <v>10</v>
      </c>
      <c r="D14" s="19">
        <v>8.7189276119613695</v>
      </c>
      <c r="E14" s="19">
        <v>8.3121583587649148</v>
      </c>
      <c r="F14" s="19">
        <v>8.8107005953672832</v>
      </c>
      <c r="G14" s="19">
        <v>8.5483911096566008</v>
      </c>
      <c r="H14" s="19">
        <v>8.5581422335399946</v>
      </c>
      <c r="I14" s="19">
        <v>8.9367995397794875</v>
      </c>
      <c r="J14" s="19">
        <v>9.2988134835362981</v>
      </c>
      <c r="K14" s="19">
        <v>9.5872485950872868</v>
      </c>
      <c r="L14" s="19">
        <v>10.273566690807721</v>
      </c>
      <c r="M14" s="19">
        <v>10.064352469959948</v>
      </c>
      <c r="O14" s="20"/>
      <c r="P14" s="20"/>
      <c r="Q14" s="20"/>
      <c r="R14" s="20"/>
      <c r="S14" s="20"/>
    </row>
    <row r="15" spans="2:19" x14ac:dyDescent="0.4">
      <c r="B15" s="14"/>
      <c r="C15" s="14">
        <v>11</v>
      </c>
      <c r="D15" s="19">
        <v>8.8287090946476265</v>
      </c>
      <c r="E15" s="19">
        <v>9.4420440810598212</v>
      </c>
      <c r="F15" s="19">
        <v>9.826953817364263</v>
      </c>
      <c r="G15" s="19">
        <v>9.1943722431386981</v>
      </c>
      <c r="H15" s="19">
        <v>9.2667395389514358</v>
      </c>
      <c r="I15" s="19">
        <v>10.013045222756508</v>
      </c>
      <c r="J15" s="19">
        <v>10.192875034142185</v>
      </c>
      <c r="K15" s="19">
        <v>10.698658940132338</v>
      </c>
      <c r="L15" s="19">
        <v>11.079856583442741</v>
      </c>
      <c r="M15" s="19">
        <v>9.4265206082432975</v>
      </c>
      <c r="O15" s="20"/>
      <c r="P15" s="20"/>
      <c r="Q15" s="20"/>
      <c r="R15" s="20"/>
      <c r="S15" s="20"/>
    </row>
    <row r="16" spans="2:19" x14ac:dyDescent="0.4">
      <c r="B16" s="14"/>
      <c r="C16" s="14">
        <v>12</v>
      </c>
      <c r="D16" s="19">
        <v>9.8332151521720235</v>
      </c>
      <c r="E16" s="19">
        <v>10.622185344185974</v>
      </c>
      <c r="F16" s="19">
        <v>10.783412868018706</v>
      </c>
      <c r="G16" s="19">
        <v>10.620617929194452</v>
      </c>
      <c r="H16" s="19">
        <v>10.639320152323283</v>
      </c>
      <c r="I16" s="19">
        <v>11.411657646231113</v>
      </c>
      <c r="J16" s="19">
        <v>11.083123095307144</v>
      </c>
      <c r="K16" s="19">
        <v>11.554969387556946</v>
      </c>
      <c r="L16" s="19">
        <v>12.030582154221898</v>
      </c>
      <c r="M16" s="19">
        <v>10.641163184641446</v>
      </c>
      <c r="O16" s="20"/>
      <c r="P16" s="20"/>
      <c r="Q16" s="20"/>
      <c r="R16" s="20"/>
      <c r="S16" s="20"/>
    </row>
    <row r="17" spans="2:19" x14ac:dyDescent="0.4">
      <c r="B17" s="14" t="s">
        <v>4</v>
      </c>
      <c r="C17" s="21" t="s">
        <v>20</v>
      </c>
      <c r="D17" s="22">
        <v>100</v>
      </c>
      <c r="E17" s="22">
        <v>100</v>
      </c>
      <c r="F17" s="22">
        <v>100</v>
      </c>
      <c r="G17" s="22">
        <v>100</v>
      </c>
      <c r="H17" s="22">
        <v>100</v>
      </c>
      <c r="I17" s="22">
        <v>100</v>
      </c>
      <c r="J17" s="22">
        <v>100</v>
      </c>
      <c r="K17" s="22">
        <v>100</v>
      </c>
      <c r="L17" s="22">
        <v>100</v>
      </c>
      <c r="M17" s="22">
        <v>100</v>
      </c>
      <c r="O17" s="23"/>
      <c r="P17" s="23"/>
      <c r="Q17" s="23"/>
      <c r="R17" s="23"/>
      <c r="S17" s="23"/>
    </row>
    <row r="18" spans="2:19" x14ac:dyDescent="0.4">
      <c r="B18" s="24" t="s">
        <v>2</v>
      </c>
      <c r="C18" s="21" t="s">
        <v>21</v>
      </c>
      <c r="D18" s="25">
        <v>-4.2688746042794063</v>
      </c>
      <c r="E18" s="25">
        <v>-3.4035392041044088</v>
      </c>
      <c r="F18" s="25">
        <v>-3.0031079843908026</v>
      </c>
      <c r="G18" s="25">
        <v>-3.216832419149589</v>
      </c>
      <c r="H18" s="25">
        <v>-3.0160041346285773</v>
      </c>
      <c r="I18" s="25">
        <v>-4.2688746042794063</v>
      </c>
      <c r="J18" s="25">
        <v>-5.0628899461251606</v>
      </c>
      <c r="K18" s="25">
        <v>-4.3298124774335971</v>
      </c>
      <c r="L18" s="25">
        <v>-6.2766561188297256</v>
      </c>
      <c r="M18" s="25">
        <v>-3.0160041346285773</v>
      </c>
    </row>
    <row r="19" spans="2:19" x14ac:dyDescent="0.4">
      <c r="B19" s="24" t="s">
        <v>3</v>
      </c>
      <c r="C19" s="21" t="s">
        <v>22</v>
      </c>
      <c r="D19" s="25">
        <v>2.0727981320463507E-3</v>
      </c>
      <c r="E19" s="26">
        <v>8.8056669721513496E-4</v>
      </c>
      <c r="F19" s="25">
        <v>6.754306983055748E-4</v>
      </c>
      <c r="G19" s="25">
        <v>6.8179567724366774E-4</v>
      </c>
      <c r="H19" s="25">
        <v>5.1207567955899368E-4</v>
      </c>
      <c r="I19" s="25">
        <v>2.0727981320463507E-3</v>
      </c>
      <c r="J19" s="25">
        <v>1.4989014798620153E-3</v>
      </c>
      <c r="K19" s="25">
        <v>1.1557279205619108E-3</v>
      </c>
      <c r="L19" s="25">
        <v>1.6407744589882159E-3</v>
      </c>
      <c r="M19" s="25">
        <v>5.1207567955899368E-4</v>
      </c>
    </row>
  </sheetData>
  <phoneticPr fontId="1"/>
  <dataValidations count="1">
    <dataValidation type="list" allowBlank="1" showInputMessage="1" showErrorMessage="1" sqref="O4:S4 D4:M4">
      <formula1>$AT$6:$AT$7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順番</vt:lpstr>
      <vt:lpstr>table</vt:lpstr>
      <vt:lpstr>順番!Print_Area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KITAZUME,Keiichi</dc:creator>
  <cp:lastModifiedBy>西宮市役所</cp:lastModifiedBy>
  <cp:lastPrinted>2021-09-13T01:05:17Z</cp:lastPrinted>
  <dcterms:created xsi:type="dcterms:W3CDTF">2020-06-01T09:53:08Z</dcterms:created>
  <dcterms:modified xsi:type="dcterms:W3CDTF">2021-10-18T05:17:01Z</dcterms:modified>
</cp:coreProperties>
</file>